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N15" i="5" l="1"/>
  <c r="D12" i="4"/>
  <c r="D14" i="4" s="1"/>
  <c r="D16" i="4" s="1"/>
  <c r="N13" i="5"/>
  <c r="N12" i="5"/>
  <c r="N11" i="5"/>
  <c r="D20" i="6" l="1"/>
  <c r="C20" i="6"/>
  <c r="D32" i="2"/>
  <c r="D57" i="1"/>
  <c r="C57" i="1"/>
  <c r="C53" i="1"/>
  <c r="D10" i="3"/>
  <c r="C10" i="3"/>
  <c r="D19" i="9"/>
  <c r="D14" i="6"/>
  <c r="D16" i="6" s="1"/>
  <c r="D30" i="2"/>
  <c r="C48" i="1"/>
  <c r="D48" i="1" s="1"/>
  <c r="C43" i="1"/>
  <c r="C37" i="1"/>
  <c r="C32" i="1"/>
  <c r="C28" i="2"/>
  <c r="C28" i="1"/>
  <c r="C22" i="1"/>
  <c r="E4" i="5"/>
  <c r="C16" i="1"/>
  <c r="C12" i="1"/>
  <c r="C12" i="2"/>
  <c r="M4" i="5"/>
  <c r="L4" i="5"/>
  <c r="K4" i="5"/>
  <c r="J4" i="5"/>
  <c r="I4" i="5"/>
  <c r="H4" i="5"/>
  <c r="G4" i="5"/>
  <c r="F4" i="5"/>
  <c r="D4" i="5"/>
  <c r="C4" i="5"/>
  <c r="B4" i="5"/>
  <c r="C8" i="2"/>
  <c r="D8" i="2" s="1"/>
  <c r="D12" i="2" s="1"/>
  <c r="D14" i="2" s="1"/>
  <c r="C8" i="1"/>
  <c r="D8" i="1" s="1"/>
  <c r="D12" i="1" s="1"/>
  <c r="D68" i="1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C24" i="5" s="1"/>
  <c r="B14" i="5"/>
  <c r="B9" i="5"/>
  <c r="D53" i="1" l="1"/>
  <c r="M24" i="5"/>
  <c r="B24" i="5"/>
  <c r="L24" i="5"/>
  <c r="K24" i="5"/>
  <c r="J24" i="5"/>
  <c r="I24" i="5"/>
  <c r="H24" i="5"/>
  <c r="G24" i="5"/>
  <c r="D16" i="1"/>
  <c r="F24" i="5"/>
  <c r="E24" i="5"/>
  <c r="D24" i="5"/>
  <c r="N19" i="5"/>
  <c r="N6" i="5"/>
  <c r="N23" i="5"/>
  <c r="N5" i="5"/>
  <c r="N4" i="5" l="1"/>
  <c r="N10" i="5"/>
  <c r="N16" i="5" l="1"/>
  <c r="N14" i="5"/>
  <c r="N24" i="5" s="1"/>
  <c r="N9" i="5" l="1"/>
</calcChain>
</file>

<file path=xl/sharedStrings.xml><?xml version="1.0" encoding="utf-8"?>
<sst xmlns="http://schemas.openxmlformats.org/spreadsheetml/2006/main" count="227" uniqueCount="125">
  <si>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</si>
  <si>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</si>
  <si>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</si>
  <si>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</si>
  <si>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</si>
  <si>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</si>
  <si>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</si>
  <si>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</si>
  <si>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</si>
  <si>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</si>
  <si>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</si>
  <si>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</si>
  <si>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</si>
  <si>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</si>
  <si>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</si>
  <si>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</si>
  <si>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</si>
  <si>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</si>
  <si>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</si>
  <si>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</si>
  <si>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</si>
  <si>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</si>
  <si>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</si>
  <si>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</si>
  <si>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</si>
  <si>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</si>
  <si>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</si>
  <si>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</si>
  <si>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</si>
  <si>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</si>
  <si>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</si>
  <si>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</si>
  <si>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</si>
  <si>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Коммунистическая,10</t>
  </si>
  <si>
    <t>- эл.оборудование</t>
  </si>
  <si>
    <t>- 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</si>
  <si>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</si>
  <si>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</si>
  <si>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</si>
  <si>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</si>
  <si>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</si>
  <si>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</si>
  <si>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</si>
  <si>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</si>
  <si>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</si>
  <si>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</si>
  <si>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</si>
  <si>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</si>
  <si>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</si>
  <si>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10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</si>
  <si>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</si>
  <si>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</si>
  <si>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</si>
  <si>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</si>
  <si>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</si>
  <si>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</si>
  <si>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</si>
  <si>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</si>
  <si>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</si>
  <si>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Итого: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</si>
  <si>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</si>
  <si>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</si>
  <si>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</si>
  <si>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</si>
  <si>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Утепление трубопроводов</t>
  </si>
  <si>
    <t>ИТОГО за январь</t>
  </si>
  <si>
    <t>Уборка снега ильда с крыши</t>
  </si>
  <si>
    <t>Перетяжка потолка , спуск воды кв.17</t>
  </si>
  <si>
    <t>прочистка и ремонт вентиляционной шахты</t>
  </si>
  <si>
    <t>ремонт отопления кв.17</t>
  </si>
  <si>
    <t>ИТОГО за февраль</t>
  </si>
  <si>
    <t>Замена лампочки</t>
  </si>
  <si>
    <t>ремонт отопления кв.23</t>
  </si>
  <si>
    <t>Замена трансформаторов тока</t>
  </si>
  <si>
    <t>Замена общедомового счетчика ХВС</t>
  </si>
  <si>
    <t>Дезинфекция</t>
  </si>
  <si>
    <t>ИТОГО за март</t>
  </si>
  <si>
    <t>Отключение системы отопления</t>
  </si>
  <si>
    <t>Отключение подъездного отопления</t>
  </si>
  <si>
    <t>ППР</t>
  </si>
  <si>
    <t>Итого за апрель</t>
  </si>
  <si>
    <t>Итого за март</t>
  </si>
  <si>
    <t>Квартира №39 Изготовление и установка хомута</t>
  </si>
  <si>
    <t>Итого за февраль</t>
  </si>
  <si>
    <t>Отключение и подключение электроэнергии</t>
  </si>
  <si>
    <t xml:space="preserve">Итого за март </t>
  </si>
  <si>
    <t>Квартира №3 Замена стояка отопления</t>
  </si>
  <si>
    <t>Квартира №22,23 Замена стояка отопленияи участка трубы отопления</t>
  </si>
  <si>
    <t>Квартира № 30 Ремонт системы отопления</t>
  </si>
  <si>
    <t>Дезинфекция подъезда</t>
  </si>
  <si>
    <t>Частичный ремонт крыши</t>
  </si>
  <si>
    <t>Установка досок объявлений</t>
  </si>
  <si>
    <t>Итого за май</t>
  </si>
  <si>
    <t>Замена ламп и ремонт светильников Подъезд №1</t>
  </si>
  <si>
    <t>Обмотка скотчем трубы ГВС Подъезд №1,2</t>
  </si>
  <si>
    <t>Итого за июнь</t>
  </si>
  <si>
    <t>Наклейки на доски объявлений</t>
  </si>
  <si>
    <t>Наклейки курение запрещено</t>
  </si>
  <si>
    <t>Замена участка трубы отопления</t>
  </si>
  <si>
    <t>Откачка воды в подвале</t>
  </si>
  <si>
    <t>Итого за июль</t>
  </si>
  <si>
    <t>Ремонт канализации</t>
  </si>
  <si>
    <t>Промывка системы отопления</t>
  </si>
  <si>
    <t>Прочистка вентиляции. Квартира №1</t>
  </si>
  <si>
    <t>Итого за август</t>
  </si>
  <si>
    <t>Запуск системы отопления</t>
  </si>
  <si>
    <t>Запуск системы отопления. Замена уголка на стояке отопления в квартире №30</t>
  </si>
  <si>
    <t>Замена участка трубы на стояке отопления в квартире №30</t>
  </si>
  <si>
    <t>Итого за сентябрь</t>
  </si>
  <si>
    <t>Запуск подъездного отопления</t>
  </si>
  <si>
    <t>Закрепление батареи Кв №12</t>
  </si>
  <si>
    <t>Итого за октябрь</t>
  </si>
  <si>
    <t>Закрытие слуховых окон на чердаке</t>
  </si>
  <si>
    <t>Ремонт светильников. Замена лампочек и схем. Подъезд №1  2,3 этаж.</t>
  </si>
  <si>
    <t>Отштукатуривание стены</t>
  </si>
  <si>
    <t>Автовышка 6ч по 1500</t>
  </si>
  <si>
    <t>Замена ламп и микросхем</t>
  </si>
  <si>
    <t>Снятие водосчетчика для проверки. Установка.</t>
  </si>
  <si>
    <t>Итого за ноябрь</t>
  </si>
  <si>
    <t>Поверка счетчиков</t>
  </si>
  <si>
    <t>Изготовление и установка на стояк отопления Квартира №24</t>
  </si>
  <si>
    <t>Итого за декабрь</t>
  </si>
  <si>
    <t>Ремонт дверного проема в тамбуре Подъезд №1</t>
  </si>
  <si>
    <t>Работы ППР. Осмотр электрощитов. Устранение горелых проводов</t>
  </si>
  <si>
    <t>Подъезд №1  1этаж Ремонт светильника. Замена лампы и микросхемы.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</si>
</sst>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3" xfId="0" applyFont="1" applyBorder="1"/>
    <xf numFmtId="0" fontId="1" fillId="0" borderId="5" xfId="0" applyFont="1" applyBorder="1"/>
    <xf numFmtId="0" fontId="1" fillId="0" borderId="7" xfId="0" applyFont="1" applyBorder="1"/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9" fillId="0" borderId="2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6" xfId="0" applyFont="1" applyBorder="1"/>
    <xf numFmtId="0" fontId="8" fillId="0" borderId="7" xfId="0" applyFont="1" applyBorder="1"/>
    <xf numFmtId="0" fontId="9" fillId="0" borderId="2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4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0" workbookViewId="0">
      <selection activeCell="D57" sqref="D5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6" t="s">
        <v>62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4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ht="15.75" x14ac:dyDescent="0.25">
      <c r="A5" s="8"/>
      <c r="B5" s="31" t="s">
        <v>2</v>
      </c>
      <c r="C5" s="8"/>
      <c r="D5" s="8"/>
      <c r="E5" s="1"/>
      <c r="F5" s="1"/>
      <c r="G5" s="1"/>
      <c r="H5" s="1"/>
    </row>
    <row r="6" spans="1:8" ht="30" x14ac:dyDescent="0.25">
      <c r="A6" s="43">
        <v>1</v>
      </c>
      <c r="B6" s="43" t="s">
        <v>57</v>
      </c>
      <c r="C6" s="43">
        <v>1223.92</v>
      </c>
      <c r="D6" s="44"/>
      <c r="E6" s="6"/>
      <c r="F6" s="1"/>
    </row>
    <row r="7" spans="1:8" x14ac:dyDescent="0.25">
      <c r="A7" s="43">
        <v>2</v>
      </c>
      <c r="B7" s="43" t="s">
        <v>64</v>
      </c>
      <c r="C7" s="43">
        <v>18609.2</v>
      </c>
      <c r="D7" s="43"/>
      <c r="E7" s="6"/>
      <c r="F7" s="1"/>
    </row>
    <row r="8" spans="1:8" s="5" customFormat="1" x14ac:dyDescent="0.25">
      <c r="A8" s="43"/>
      <c r="B8" s="44" t="s">
        <v>65</v>
      </c>
      <c r="C8" s="44">
        <f>SUM(C6:C7)</f>
        <v>19833.120000000003</v>
      </c>
      <c r="D8" s="44">
        <f>C8</f>
        <v>19833.120000000003</v>
      </c>
      <c r="E8" s="4"/>
      <c r="F8" s="4"/>
    </row>
    <row r="9" spans="1:8" ht="15.75" x14ac:dyDescent="0.25">
      <c r="A9" s="8"/>
      <c r="B9" s="31" t="s">
        <v>7</v>
      </c>
      <c r="C9" s="8"/>
      <c r="D9" s="8"/>
      <c r="E9" s="1"/>
      <c r="F9" s="1"/>
    </row>
    <row r="10" spans="1:8" ht="30" x14ac:dyDescent="0.25">
      <c r="A10" s="43">
        <v>1</v>
      </c>
      <c r="B10" s="43" t="s">
        <v>57</v>
      </c>
      <c r="C10" s="43">
        <v>1223.92</v>
      </c>
      <c r="D10" s="44"/>
      <c r="E10" s="1"/>
      <c r="F10" s="1"/>
    </row>
    <row r="11" spans="1:8" x14ac:dyDescent="0.25">
      <c r="A11" s="43">
        <v>2</v>
      </c>
      <c r="B11" s="43" t="s">
        <v>69</v>
      </c>
      <c r="C11" s="43">
        <v>6616.68</v>
      </c>
      <c r="D11" s="43"/>
      <c r="E11" s="1"/>
      <c r="F11" s="1"/>
    </row>
    <row r="12" spans="1:8" x14ac:dyDescent="0.25">
      <c r="A12" s="43"/>
      <c r="B12" s="44" t="s">
        <v>70</v>
      </c>
      <c r="C12" s="44">
        <f>SUM(C10:C11)</f>
        <v>7840.6</v>
      </c>
      <c r="D12" s="44">
        <f>D8+C12</f>
        <v>27673.72</v>
      </c>
      <c r="E12" s="1"/>
      <c r="F12" s="1"/>
    </row>
    <row r="13" spans="1:8" s="5" customFormat="1" x14ac:dyDescent="0.25">
      <c r="A13" s="43"/>
      <c r="B13" s="44" t="s">
        <v>3</v>
      </c>
      <c r="C13" s="43"/>
      <c r="D13" s="44"/>
      <c r="E13" s="4"/>
      <c r="F13" s="4"/>
    </row>
    <row r="14" spans="1:8" s="5" customFormat="1" ht="30" x14ac:dyDescent="0.25">
      <c r="A14" s="43">
        <v>1</v>
      </c>
      <c r="B14" s="43" t="s">
        <v>57</v>
      </c>
      <c r="C14" s="43">
        <v>1223.92</v>
      </c>
      <c r="D14" s="44"/>
      <c r="E14" s="4"/>
      <c r="F14" s="4"/>
    </row>
    <row r="15" spans="1:8" x14ac:dyDescent="0.25">
      <c r="A15" s="43">
        <v>2</v>
      </c>
      <c r="B15" s="43" t="s">
        <v>72</v>
      </c>
      <c r="C15" s="43">
        <v>1594</v>
      </c>
      <c r="D15" s="43"/>
      <c r="E15" s="1"/>
      <c r="F15" s="1"/>
    </row>
    <row r="16" spans="1:8" x14ac:dyDescent="0.25">
      <c r="A16" s="43"/>
      <c r="B16" s="44" t="s">
        <v>76</v>
      </c>
      <c r="C16" s="44">
        <f>SUM(C14:C15)</f>
        <v>2817.92</v>
      </c>
      <c r="D16" s="44">
        <f>D12+C16</f>
        <v>30491.64</v>
      </c>
      <c r="E16" s="1"/>
      <c r="F16" s="1"/>
    </row>
    <row r="17" spans="1:6" x14ac:dyDescent="0.25">
      <c r="A17" s="43"/>
      <c r="B17" s="44" t="s">
        <v>9</v>
      </c>
      <c r="C17" s="43"/>
      <c r="D17" s="44"/>
      <c r="E17" s="1"/>
      <c r="F17" s="1"/>
    </row>
    <row r="18" spans="1:6" ht="30" x14ac:dyDescent="0.25">
      <c r="A18" s="43">
        <v>1</v>
      </c>
      <c r="B18" s="43" t="s">
        <v>57</v>
      </c>
      <c r="C18" s="43">
        <v>1223.92</v>
      </c>
      <c r="D18" s="44"/>
      <c r="E18" s="1"/>
      <c r="F18" s="1"/>
    </row>
    <row r="19" spans="1:6" x14ac:dyDescent="0.25">
      <c r="A19" s="43">
        <v>2</v>
      </c>
      <c r="B19" s="45" t="s">
        <v>77</v>
      </c>
      <c r="C19" s="43">
        <v>300</v>
      </c>
      <c r="D19" s="44"/>
      <c r="E19" s="1"/>
      <c r="F19" s="1"/>
    </row>
    <row r="20" spans="1:6" x14ac:dyDescent="0.25">
      <c r="A20" s="43">
        <v>3</v>
      </c>
      <c r="B20" s="43" t="s">
        <v>78</v>
      </c>
      <c r="C20" s="43">
        <v>150</v>
      </c>
      <c r="D20" s="44"/>
      <c r="E20" s="1"/>
      <c r="F20" s="1"/>
    </row>
    <row r="21" spans="1:6" x14ac:dyDescent="0.25">
      <c r="A21" s="43">
        <v>4</v>
      </c>
      <c r="B21" s="43" t="s">
        <v>79</v>
      </c>
      <c r="C21" s="43">
        <v>3743.96</v>
      </c>
      <c r="D21" s="44"/>
      <c r="E21" s="1"/>
      <c r="F21" s="1"/>
    </row>
    <row r="22" spans="1:6" x14ac:dyDescent="0.25">
      <c r="A22" s="43"/>
      <c r="B22" s="44" t="s">
        <v>80</v>
      </c>
      <c r="C22" s="44">
        <f>SUM(C18:C21)</f>
        <v>5417.88</v>
      </c>
      <c r="D22" s="44">
        <v>35909.519999999997</v>
      </c>
      <c r="E22" s="1"/>
      <c r="F22" s="1"/>
    </row>
    <row r="23" spans="1:6" x14ac:dyDescent="0.25">
      <c r="A23" s="43"/>
      <c r="B23" s="44" t="s">
        <v>10</v>
      </c>
      <c r="C23" s="43"/>
      <c r="D23" s="44"/>
      <c r="E23" s="1"/>
      <c r="F23" s="1"/>
    </row>
    <row r="24" spans="1:6" ht="30" x14ac:dyDescent="0.25">
      <c r="A24" s="43">
        <v>1</v>
      </c>
      <c r="B24" s="43" t="s">
        <v>57</v>
      </c>
      <c r="C24" s="43">
        <v>1223.92</v>
      </c>
      <c r="D24" s="44">
        <v>37133.440000000002</v>
      </c>
      <c r="E24" s="1"/>
      <c r="F24" s="1"/>
    </row>
    <row r="25" spans="1:6" x14ac:dyDescent="0.25">
      <c r="A25" s="43"/>
      <c r="B25" s="44" t="s">
        <v>11</v>
      </c>
      <c r="C25" s="43"/>
      <c r="D25" s="44"/>
      <c r="E25" s="1"/>
      <c r="F25" s="1"/>
    </row>
    <row r="26" spans="1:6" ht="30" x14ac:dyDescent="0.25">
      <c r="A26" s="43">
        <v>1</v>
      </c>
      <c r="B26" s="43" t="s">
        <v>57</v>
      </c>
      <c r="C26" s="43">
        <v>1223.92</v>
      </c>
      <c r="D26" s="44"/>
      <c r="E26" s="1"/>
      <c r="F26" s="1"/>
    </row>
    <row r="27" spans="1:6" x14ac:dyDescent="0.25">
      <c r="A27" s="43">
        <v>2</v>
      </c>
      <c r="B27" s="43" t="s">
        <v>94</v>
      </c>
      <c r="C27" s="43">
        <v>618.4</v>
      </c>
      <c r="D27" s="44"/>
      <c r="E27" s="1"/>
      <c r="F27" s="1"/>
    </row>
    <row r="28" spans="1:6" x14ac:dyDescent="0.25">
      <c r="A28" s="43"/>
      <c r="B28" s="44" t="s">
        <v>95</v>
      </c>
      <c r="C28" s="44">
        <f>SUM(C26:C27)</f>
        <v>1842.3200000000002</v>
      </c>
      <c r="D28" s="44">
        <v>38975.760000000002</v>
      </c>
      <c r="E28" s="1"/>
      <c r="F28" s="1"/>
    </row>
    <row r="29" spans="1:6" s="5" customFormat="1" x14ac:dyDescent="0.25">
      <c r="A29" s="43"/>
      <c r="B29" s="44" t="s">
        <v>12</v>
      </c>
      <c r="C29" s="43"/>
      <c r="D29" s="44"/>
      <c r="E29" s="4"/>
      <c r="F29" s="4"/>
    </row>
    <row r="30" spans="1:6" s="5" customFormat="1" ht="30" x14ac:dyDescent="0.25">
      <c r="A30" s="43">
        <v>1</v>
      </c>
      <c r="B30" s="43" t="s">
        <v>57</v>
      </c>
      <c r="C30" s="43">
        <v>1223.92</v>
      </c>
      <c r="D30" s="44"/>
      <c r="E30" s="4"/>
      <c r="F30" s="4"/>
    </row>
    <row r="31" spans="1:6" s="5" customFormat="1" x14ac:dyDescent="0.25">
      <c r="A31" s="43">
        <v>2</v>
      </c>
      <c r="B31" s="43" t="s">
        <v>99</v>
      </c>
      <c r="C31" s="43">
        <v>2700</v>
      </c>
      <c r="D31" s="44"/>
      <c r="E31" s="4"/>
      <c r="F31" s="4"/>
    </row>
    <row r="32" spans="1:6" s="5" customFormat="1" x14ac:dyDescent="0.25">
      <c r="A32" s="43"/>
      <c r="B32" s="44" t="s">
        <v>100</v>
      </c>
      <c r="C32" s="44">
        <f>SUM(C30:C31)</f>
        <v>3923.92</v>
      </c>
      <c r="D32" s="44">
        <v>42899.68</v>
      </c>
      <c r="E32" s="4"/>
      <c r="F32" s="4"/>
    </row>
    <row r="33" spans="1:6" s="5" customFormat="1" x14ac:dyDescent="0.25">
      <c r="A33" s="43"/>
      <c r="B33" s="44" t="s">
        <v>13</v>
      </c>
      <c r="C33" s="43"/>
      <c r="D33" s="44"/>
      <c r="E33" s="4"/>
      <c r="F33" s="4"/>
    </row>
    <row r="34" spans="1:6" s="5" customFormat="1" ht="30" x14ac:dyDescent="0.25">
      <c r="A34" s="43">
        <v>1</v>
      </c>
      <c r="B34" s="43" t="s">
        <v>57</v>
      </c>
      <c r="C34" s="43">
        <v>1223.92</v>
      </c>
      <c r="D34" s="44"/>
      <c r="E34" s="4"/>
      <c r="F34" s="4"/>
    </row>
    <row r="35" spans="1:6" s="5" customFormat="1" x14ac:dyDescent="0.25">
      <c r="A35" s="43">
        <v>2</v>
      </c>
      <c r="B35" s="43" t="s">
        <v>102</v>
      </c>
      <c r="C35" s="43">
        <v>300</v>
      </c>
      <c r="D35" s="44"/>
      <c r="E35" s="4"/>
      <c r="F35" s="4"/>
    </row>
    <row r="36" spans="1:6" s="5" customFormat="1" x14ac:dyDescent="0.25">
      <c r="A36" s="43">
        <v>3</v>
      </c>
      <c r="B36" s="43" t="s">
        <v>103</v>
      </c>
      <c r="C36" s="43">
        <v>1800</v>
      </c>
      <c r="D36" s="44"/>
      <c r="E36" s="4"/>
      <c r="F36" s="4"/>
    </row>
    <row r="37" spans="1:6" s="5" customFormat="1" x14ac:dyDescent="0.25">
      <c r="A37" s="43"/>
      <c r="B37" s="44" t="s">
        <v>104</v>
      </c>
      <c r="C37" s="44">
        <f>SUM(C34:C36)</f>
        <v>3323.92</v>
      </c>
      <c r="D37" s="44">
        <v>46223.6</v>
      </c>
      <c r="E37" s="4"/>
      <c r="F37" s="4"/>
    </row>
    <row r="38" spans="1:6" s="5" customFormat="1" x14ac:dyDescent="0.25">
      <c r="A38" s="43"/>
      <c r="B38" s="44" t="s">
        <v>14</v>
      </c>
      <c r="C38" s="43"/>
      <c r="D38" s="44"/>
      <c r="E38" s="4"/>
      <c r="F38" s="4"/>
    </row>
    <row r="39" spans="1:6" s="5" customFormat="1" ht="30" x14ac:dyDescent="0.25">
      <c r="A39" s="43">
        <v>1</v>
      </c>
      <c r="B39" s="43" t="s">
        <v>57</v>
      </c>
      <c r="C39" s="43">
        <v>1223.92</v>
      </c>
      <c r="D39" s="44"/>
      <c r="E39" s="4"/>
      <c r="F39" s="4"/>
    </row>
    <row r="40" spans="1:6" s="5" customFormat="1" x14ac:dyDescent="0.25">
      <c r="A40" s="43">
        <v>2</v>
      </c>
      <c r="B40" s="43" t="s">
        <v>105</v>
      </c>
      <c r="C40" s="43">
        <v>1200</v>
      </c>
      <c r="D40" s="44"/>
      <c r="E40" s="4"/>
      <c r="F40" s="4"/>
    </row>
    <row r="41" spans="1:6" s="5" customFormat="1" ht="30" x14ac:dyDescent="0.25">
      <c r="A41" s="43">
        <v>3</v>
      </c>
      <c r="B41" s="43" t="s">
        <v>106</v>
      </c>
      <c r="C41" s="43">
        <v>970</v>
      </c>
      <c r="D41" s="44"/>
      <c r="E41" s="4"/>
      <c r="F41" s="4"/>
    </row>
    <row r="42" spans="1:6" s="5" customFormat="1" ht="30" x14ac:dyDescent="0.25">
      <c r="A42" s="43">
        <v>4</v>
      </c>
      <c r="B42" s="43" t="s">
        <v>107</v>
      </c>
      <c r="C42" s="43">
        <v>876.41</v>
      </c>
      <c r="D42" s="44"/>
      <c r="E42" s="4"/>
      <c r="F42" s="4"/>
    </row>
    <row r="43" spans="1:6" s="5" customFormat="1" x14ac:dyDescent="0.25">
      <c r="A43" s="43"/>
      <c r="B43" s="44" t="s">
        <v>108</v>
      </c>
      <c r="C43" s="44">
        <f>SUM(C39:C42)</f>
        <v>4270.33</v>
      </c>
      <c r="D43" s="44">
        <v>50493.93</v>
      </c>
      <c r="E43" s="4"/>
      <c r="F43" s="4"/>
    </row>
    <row r="44" spans="1:6" s="5" customFormat="1" x14ac:dyDescent="0.25">
      <c r="A44" s="43"/>
      <c r="B44" s="44" t="s">
        <v>15</v>
      </c>
      <c r="C44" s="43"/>
      <c r="D44" s="44"/>
      <c r="E44" s="4"/>
      <c r="F44" s="4"/>
    </row>
    <row r="45" spans="1:6" s="5" customFormat="1" ht="30" x14ac:dyDescent="0.25">
      <c r="A45" s="43">
        <v>1</v>
      </c>
      <c r="B45" s="43" t="s">
        <v>57</v>
      </c>
      <c r="C45" s="43">
        <v>1223.92</v>
      </c>
      <c r="D45" s="44"/>
      <c r="E45" s="4"/>
      <c r="F45" s="4"/>
    </row>
    <row r="46" spans="1:6" s="5" customFormat="1" x14ac:dyDescent="0.25">
      <c r="A46" s="43">
        <v>2</v>
      </c>
      <c r="B46" s="43" t="s">
        <v>109</v>
      </c>
      <c r="C46" s="43">
        <v>900</v>
      </c>
      <c r="D46" s="44"/>
      <c r="E46" s="4"/>
      <c r="F46" s="4"/>
    </row>
    <row r="47" spans="1:6" s="5" customFormat="1" x14ac:dyDescent="0.25">
      <c r="A47" s="43">
        <v>3</v>
      </c>
      <c r="B47" s="43" t="s">
        <v>110</v>
      </c>
      <c r="C47" s="43">
        <v>300</v>
      </c>
      <c r="D47" s="44"/>
      <c r="E47" s="4"/>
      <c r="F47" s="4"/>
    </row>
    <row r="48" spans="1:6" s="5" customFormat="1" x14ac:dyDescent="0.25">
      <c r="A48" s="43"/>
      <c r="B48" s="44" t="s">
        <v>111</v>
      </c>
      <c r="C48" s="44">
        <f>SUM(C45:C47)</f>
        <v>2423.92</v>
      </c>
      <c r="D48" s="44">
        <f>C48+D43</f>
        <v>52917.85</v>
      </c>
      <c r="E48" s="4"/>
      <c r="F48" s="4"/>
    </row>
    <row r="49" spans="1:6" s="5" customFormat="1" x14ac:dyDescent="0.25">
      <c r="A49" s="43"/>
      <c r="B49" s="44" t="s">
        <v>16</v>
      </c>
      <c r="C49" s="43"/>
      <c r="D49" s="44"/>
      <c r="E49" s="4"/>
      <c r="F49" s="4"/>
    </row>
    <row r="50" spans="1:6" s="5" customFormat="1" x14ac:dyDescent="0.25">
      <c r="A50" s="43">
        <v>1</v>
      </c>
      <c r="B50" s="43" t="s">
        <v>117</v>
      </c>
      <c r="C50" s="43">
        <v>2400</v>
      </c>
      <c r="D50" s="44"/>
      <c r="E50" s="4"/>
      <c r="F50" s="4"/>
    </row>
    <row r="51" spans="1:6" s="5" customFormat="1" ht="30" x14ac:dyDescent="0.25">
      <c r="A51" s="43">
        <v>2</v>
      </c>
      <c r="B51" s="43" t="s">
        <v>57</v>
      </c>
      <c r="C51" s="43">
        <v>1223.92</v>
      </c>
      <c r="D51" s="44"/>
      <c r="E51" s="4"/>
      <c r="F51" s="4"/>
    </row>
    <row r="52" spans="1:6" s="5" customFormat="1" x14ac:dyDescent="0.25">
      <c r="A52" s="43">
        <v>3</v>
      </c>
      <c r="B52" s="43" t="s">
        <v>119</v>
      </c>
      <c r="C52" s="43">
        <v>1200</v>
      </c>
      <c r="D52" s="44"/>
      <c r="E52" s="4"/>
      <c r="F52" s="4"/>
    </row>
    <row r="53" spans="1:6" s="5" customFormat="1" x14ac:dyDescent="0.25">
      <c r="A53" s="43"/>
      <c r="B53" s="44" t="s">
        <v>118</v>
      </c>
      <c r="C53" s="44">
        <f>SUM(C50:C52)</f>
        <v>4823.92</v>
      </c>
      <c r="D53" s="44">
        <f>C53+D48</f>
        <v>57741.77</v>
      </c>
      <c r="E53" s="4"/>
      <c r="F53" s="4"/>
    </row>
    <row r="54" spans="1:6" s="5" customFormat="1" x14ac:dyDescent="0.25">
      <c r="A54" s="43"/>
      <c r="B54" s="44" t="s">
        <v>17</v>
      </c>
      <c r="C54" s="43"/>
      <c r="D54" s="44"/>
      <c r="E54" s="4"/>
      <c r="F54" s="4"/>
    </row>
    <row r="55" spans="1:6" s="5" customFormat="1" ht="30" x14ac:dyDescent="0.25">
      <c r="A55" s="43">
        <v>1</v>
      </c>
      <c r="B55" s="43" t="s">
        <v>57</v>
      </c>
      <c r="C55" s="43">
        <v>1223.92</v>
      </c>
      <c r="D55" s="44"/>
      <c r="E55" s="4"/>
      <c r="F55" s="4"/>
    </row>
    <row r="56" spans="1:6" s="5" customFormat="1" ht="30" x14ac:dyDescent="0.25">
      <c r="A56" s="43">
        <v>2</v>
      </c>
      <c r="B56" s="43" t="s">
        <v>120</v>
      </c>
      <c r="C56" s="43">
        <v>704</v>
      </c>
      <c r="D56" s="44"/>
      <c r="E56" s="4"/>
      <c r="F56" s="4"/>
    </row>
    <row r="57" spans="1:6" s="5" customFormat="1" x14ac:dyDescent="0.25">
      <c r="A57" s="43"/>
      <c r="B57" s="44" t="s">
        <v>121</v>
      </c>
      <c r="C57" s="44">
        <f>SUM(C55:C56)</f>
        <v>1927.92</v>
      </c>
      <c r="D57" s="44">
        <f>C57+D53</f>
        <v>59669.689999999995</v>
      </c>
      <c r="E57" s="4"/>
      <c r="F57" s="4"/>
    </row>
    <row r="58" spans="1:6" s="5" customFormat="1" x14ac:dyDescent="0.25">
      <c r="A58" s="43"/>
      <c r="B58" s="43"/>
      <c r="C58" s="43"/>
      <c r="D58" s="44"/>
      <c r="E58" s="4"/>
      <c r="F58" s="4"/>
    </row>
    <row r="59" spans="1:6" s="5" customFormat="1" x14ac:dyDescent="0.25">
      <c r="A59" s="43"/>
      <c r="B59" s="43"/>
      <c r="C59" s="43"/>
      <c r="D59" s="44"/>
      <c r="E59" s="4"/>
      <c r="F59" s="4"/>
    </row>
    <row r="60" spans="1:6" s="5" customFormat="1" x14ac:dyDescent="0.25">
      <c r="A60" s="43"/>
      <c r="B60" s="43"/>
      <c r="C60" s="43"/>
      <c r="D60" s="44"/>
      <c r="E60" s="4"/>
      <c r="F60" s="4"/>
    </row>
    <row r="61" spans="1:6" s="5" customFormat="1" x14ac:dyDescent="0.25">
      <c r="A61" s="43"/>
      <c r="B61" s="43"/>
      <c r="C61" s="43"/>
      <c r="D61" s="44"/>
      <c r="E61" s="4"/>
      <c r="F61" s="4"/>
    </row>
    <row r="62" spans="1:6" s="5" customFormat="1" x14ac:dyDescent="0.25">
      <c r="A62" s="43"/>
      <c r="B62" s="43"/>
      <c r="C62" s="43"/>
      <c r="D62" s="44"/>
      <c r="E62" s="4"/>
      <c r="F62" s="4"/>
    </row>
    <row r="63" spans="1:6" s="5" customFormat="1" x14ac:dyDescent="0.25">
      <c r="A63" s="43"/>
      <c r="B63" s="43"/>
      <c r="C63" s="43"/>
      <c r="D63" s="44"/>
      <c r="E63" s="4"/>
      <c r="F63" s="4"/>
    </row>
    <row r="64" spans="1:6" s="5" customFormat="1" x14ac:dyDescent="0.25">
      <c r="A64" s="43"/>
      <c r="B64" s="43"/>
      <c r="C64" s="43"/>
      <c r="D64" s="44"/>
      <c r="E64" s="4"/>
      <c r="F64" s="4"/>
    </row>
    <row r="65" spans="1:6" s="5" customFormat="1" x14ac:dyDescent="0.25">
      <c r="A65" s="43"/>
      <c r="B65" s="43"/>
      <c r="C65" s="43"/>
      <c r="D65" s="44"/>
      <c r="E65" s="4"/>
      <c r="F65" s="4"/>
    </row>
    <row r="66" spans="1:6" x14ac:dyDescent="0.25">
      <c r="A66" s="43"/>
      <c r="B66" s="45"/>
      <c r="C66" s="43"/>
      <c r="D66" s="43"/>
      <c r="E66" s="1"/>
      <c r="F66" s="1"/>
    </row>
    <row r="67" spans="1:6" x14ac:dyDescent="0.25">
      <c r="A67" s="43"/>
      <c r="B67" s="43"/>
      <c r="C67" s="43"/>
      <c r="D67" s="43"/>
      <c r="E67" s="1"/>
      <c r="F67" s="1"/>
    </row>
    <row r="68" spans="1:6" x14ac:dyDescent="0.25">
      <c r="A68" s="12"/>
      <c r="B68" s="43" t="s">
        <v>59</v>
      </c>
      <c r="C68" s="3"/>
      <c r="D68" s="3">
        <f>D31+C68</f>
        <v>0</v>
      </c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workbookViewId="0">
      <selection activeCell="D32" sqref="D3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6" t="s">
        <v>62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8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43">
        <v>1</v>
      </c>
      <c r="B6" s="43" t="s">
        <v>66</v>
      </c>
      <c r="C6" s="43">
        <v>428.25</v>
      </c>
      <c r="D6" s="44"/>
    </row>
    <row r="7" spans="1:8" s="1" customFormat="1" x14ac:dyDescent="0.25">
      <c r="A7" s="43">
        <v>2</v>
      </c>
      <c r="B7" s="43" t="s">
        <v>67</v>
      </c>
      <c r="C7" s="43">
        <v>2000</v>
      </c>
      <c r="D7" s="44"/>
    </row>
    <row r="8" spans="1:8" s="4" customFormat="1" ht="15" customHeight="1" x14ac:dyDescent="0.25">
      <c r="A8" s="43"/>
      <c r="B8" s="44" t="s">
        <v>65</v>
      </c>
      <c r="C8" s="44">
        <f>SUM(C6:C7)</f>
        <v>2428.25</v>
      </c>
      <c r="D8" s="44">
        <f>C8</f>
        <v>2428.25</v>
      </c>
    </row>
    <row r="9" spans="1:8" s="4" customFormat="1" ht="15" customHeight="1" x14ac:dyDescent="0.25">
      <c r="A9" s="8"/>
      <c r="B9" s="3" t="s">
        <v>7</v>
      </c>
      <c r="C9" s="8"/>
      <c r="D9" s="44"/>
    </row>
    <row r="10" spans="1:8" s="1" customFormat="1" ht="15" customHeight="1" x14ac:dyDescent="0.25">
      <c r="A10" s="43">
        <v>1</v>
      </c>
      <c r="B10" s="43" t="s">
        <v>66</v>
      </c>
      <c r="C10" s="43">
        <v>856.5</v>
      </c>
      <c r="D10" s="44"/>
    </row>
    <row r="11" spans="1:8" s="1" customFormat="1" ht="15" customHeight="1" x14ac:dyDescent="0.25">
      <c r="A11" s="43">
        <v>2</v>
      </c>
      <c r="B11" s="43" t="s">
        <v>68</v>
      </c>
      <c r="C11" s="43">
        <v>2569.5</v>
      </c>
      <c r="D11" s="44"/>
    </row>
    <row r="12" spans="1:8" s="1" customFormat="1" ht="15" customHeight="1" x14ac:dyDescent="0.25">
      <c r="A12" s="43"/>
      <c r="B12" s="44" t="s">
        <v>65</v>
      </c>
      <c r="C12" s="44">
        <f>SUM(C10:C11)</f>
        <v>3426</v>
      </c>
      <c r="D12" s="44">
        <f>D8+C12</f>
        <v>5854.25</v>
      </c>
    </row>
    <row r="13" spans="1:8" s="1" customFormat="1" x14ac:dyDescent="0.25">
      <c r="A13" s="43"/>
      <c r="B13" s="3" t="s">
        <v>3</v>
      </c>
      <c r="C13" s="8"/>
      <c r="D13" s="44"/>
    </row>
    <row r="14" spans="1:8" s="1" customFormat="1" x14ac:dyDescent="0.25">
      <c r="A14" s="43"/>
      <c r="B14" s="43" t="s">
        <v>66</v>
      </c>
      <c r="C14" s="43">
        <v>2997.75</v>
      </c>
      <c r="D14" s="44">
        <f>D12+C14</f>
        <v>8852</v>
      </c>
    </row>
    <row r="15" spans="1:8" s="1" customFormat="1" x14ac:dyDescent="0.25">
      <c r="A15" s="43"/>
      <c r="B15" s="44" t="s">
        <v>81</v>
      </c>
      <c r="C15" s="44">
        <v>2997.75</v>
      </c>
      <c r="D15" s="44"/>
    </row>
    <row r="16" spans="1:8" s="4" customFormat="1" x14ac:dyDescent="0.25">
      <c r="A16" s="43"/>
      <c r="B16" s="44" t="s">
        <v>9</v>
      </c>
      <c r="C16" s="43"/>
      <c r="D16" s="44"/>
    </row>
    <row r="17" spans="1:4" s="4" customFormat="1" x14ac:dyDescent="0.25">
      <c r="A17" s="43">
        <v>1</v>
      </c>
      <c r="B17" s="43" t="s">
        <v>82</v>
      </c>
      <c r="C17" s="43">
        <v>323.14999999999998</v>
      </c>
      <c r="D17" s="44"/>
    </row>
    <row r="18" spans="1:4" s="1" customFormat="1" x14ac:dyDescent="0.25">
      <c r="A18" s="43"/>
      <c r="B18" s="44" t="s">
        <v>80</v>
      </c>
      <c r="C18" s="44">
        <v>323.14999999999998</v>
      </c>
      <c r="D18" s="44">
        <v>9175.15</v>
      </c>
    </row>
    <row r="19" spans="1:4" s="1" customFormat="1" x14ac:dyDescent="0.25">
      <c r="A19" s="43"/>
      <c r="B19" s="44" t="s">
        <v>10</v>
      </c>
      <c r="C19" s="43"/>
      <c r="D19" s="44"/>
    </row>
    <row r="20" spans="1:4" s="1" customFormat="1" x14ac:dyDescent="0.25">
      <c r="A20" s="43">
        <v>1</v>
      </c>
      <c r="B20" s="43" t="s">
        <v>90</v>
      </c>
      <c r="C20" s="43">
        <v>7571.15</v>
      </c>
      <c r="D20" s="44"/>
    </row>
    <row r="21" spans="1:4" s="1" customFormat="1" x14ac:dyDescent="0.25">
      <c r="A21" s="43">
        <v>2</v>
      </c>
      <c r="B21" s="43" t="s">
        <v>90</v>
      </c>
      <c r="C21" s="43">
        <v>7571.15</v>
      </c>
      <c r="D21" s="43"/>
    </row>
    <row r="22" spans="1:4" s="4" customFormat="1" x14ac:dyDescent="0.25">
      <c r="A22" s="43">
        <v>3</v>
      </c>
      <c r="B22" s="43" t="s">
        <v>91</v>
      </c>
      <c r="C22" s="43">
        <v>773.83</v>
      </c>
      <c r="D22" s="44"/>
    </row>
    <row r="23" spans="1:4" s="1" customFormat="1" x14ac:dyDescent="0.25">
      <c r="A23" s="43"/>
      <c r="B23" s="44" t="s">
        <v>92</v>
      </c>
      <c r="C23" s="44">
        <v>15916.13</v>
      </c>
      <c r="D23" s="44">
        <v>25091.25</v>
      </c>
    </row>
    <row r="24" spans="1:4" s="1" customFormat="1" x14ac:dyDescent="0.25">
      <c r="A24" s="43"/>
      <c r="B24" s="44" t="s">
        <v>11</v>
      </c>
      <c r="C24" s="43"/>
      <c r="D24" s="44"/>
    </row>
    <row r="25" spans="1:4" s="1" customFormat="1" x14ac:dyDescent="0.25">
      <c r="A25" s="43">
        <v>1</v>
      </c>
      <c r="B25" s="43" t="s">
        <v>91</v>
      </c>
      <c r="C25" s="43">
        <v>648.4</v>
      </c>
      <c r="D25" s="44"/>
    </row>
    <row r="26" spans="1:4" s="1" customFormat="1" x14ac:dyDescent="0.25">
      <c r="A26" s="43">
        <v>2</v>
      </c>
      <c r="B26" s="43" t="s">
        <v>96</v>
      </c>
      <c r="C26" s="43">
        <v>64</v>
      </c>
      <c r="D26" s="44"/>
    </row>
    <row r="27" spans="1:4" s="1" customFormat="1" ht="15.75" customHeight="1" x14ac:dyDescent="0.25">
      <c r="A27" s="43">
        <v>3</v>
      </c>
      <c r="B27" s="43" t="s">
        <v>97</v>
      </c>
      <c r="C27" s="43">
        <v>70</v>
      </c>
      <c r="D27" s="43"/>
    </row>
    <row r="28" spans="1:4" s="1" customFormat="1" x14ac:dyDescent="0.25">
      <c r="A28" s="43"/>
      <c r="B28" s="44" t="s">
        <v>95</v>
      </c>
      <c r="C28" s="44">
        <f>SUM(C25:C27)</f>
        <v>782.4</v>
      </c>
      <c r="D28" s="44">
        <v>25873.65</v>
      </c>
    </row>
    <row r="29" spans="1:4" s="1" customFormat="1" x14ac:dyDescent="0.25">
      <c r="A29" s="43"/>
      <c r="B29" s="44" t="s">
        <v>15</v>
      </c>
      <c r="C29" s="43"/>
      <c r="D29" s="44"/>
    </row>
    <row r="30" spans="1:4" x14ac:dyDescent="0.25">
      <c r="A30" s="46">
        <v>1</v>
      </c>
      <c r="B30" s="43" t="s">
        <v>112</v>
      </c>
      <c r="C30" s="46">
        <v>150</v>
      </c>
      <c r="D30" s="48">
        <f>C30+D28</f>
        <v>26023.65</v>
      </c>
    </row>
    <row r="31" spans="1:4" x14ac:dyDescent="0.25">
      <c r="A31" s="46"/>
      <c r="B31" s="49" t="s">
        <v>17</v>
      </c>
      <c r="C31" s="46"/>
      <c r="D31" s="46"/>
    </row>
    <row r="32" spans="1:4" x14ac:dyDescent="0.25">
      <c r="A32" s="46">
        <v>1</v>
      </c>
      <c r="B32" s="47" t="s">
        <v>122</v>
      </c>
      <c r="C32" s="46">
        <v>650</v>
      </c>
      <c r="D32" s="48">
        <f>C32+D30</f>
        <v>26673.65</v>
      </c>
    </row>
    <row r="33" spans="1:4" x14ac:dyDescent="0.25">
      <c r="A33" s="46"/>
      <c r="B33" s="47"/>
      <c r="C33" s="46"/>
      <c r="D33" s="48"/>
    </row>
    <row r="34" spans="1:4" x14ac:dyDescent="0.25">
      <c r="A34" s="46"/>
      <c r="B34" s="49"/>
      <c r="C34" s="46"/>
      <c r="D34" s="48"/>
    </row>
    <row r="35" spans="1:4" x14ac:dyDescent="0.25">
      <c r="A35" s="46"/>
      <c r="B35" s="47"/>
      <c r="C35" s="46"/>
      <c r="D35" s="46"/>
    </row>
    <row r="36" spans="1:4" x14ac:dyDescent="0.25">
      <c r="A36" s="46"/>
      <c r="B36" s="47"/>
      <c r="C36" s="46"/>
      <c r="D36" s="46"/>
    </row>
    <row r="37" spans="1:4" x14ac:dyDescent="0.25">
      <c r="A37" s="46"/>
      <c r="B37" s="47"/>
      <c r="C37" s="48"/>
      <c r="D37" s="48"/>
    </row>
    <row r="38" spans="1:4" x14ac:dyDescent="0.25">
      <c r="A38" s="46"/>
      <c r="B38" s="47"/>
      <c r="C38" s="46"/>
      <c r="D38" s="46"/>
    </row>
    <row r="39" spans="1:4" x14ac:dyDescent="0.25">
      <c r="A39" s="46"/>
      <c r="B39" s="47"/>
      <c r="C39" s="48"/>
      <c r="D39" s="4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76" t="s">
        <v>62</v>
      </c>
      <c r="C1" s="76"/>
      <c r="D1" s="76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75" t="s">
        <v>32</v>
      </c>
      <c r="C3" s="75"/>
      <c r="D3" s="75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7</v>
      </c>
      <c r="C5" s="8"/>
      <c r="D5" s="8"/>
    </row>
    <row r="6" spans="1:4" x14ac:dyDescent="0.25">
      <c r="A6" s="43">
        <v>1</v>
      </c>
      <c r="B6" s="43" t="s">
        <v>71</v>
      </c>
      <c r="C6" s="43">
        <v>157.69999999999999</v>
      </c>
      <c r="D6" s="44"/>
    </row>
    <row r="7" spans="1:4" x14ac:dyDescent="0.25">
      <c r="A7" s="43"/>
      <c r="B7" s="44" t="s">
        <v>83</v>
      </c>
      <c r="C7" s="44">
        <v>157.69999999999999</v>
      </c>
      <c r="D7" s="44">
        <v>157.69999999999999</v>
      </c>
    </row>
    <row r="8" spans="1:4" x14ac:dyDescent="0.25">
      <c r="A8" s="43"/>
      <c r="B8" s="44" t="s">
        <v>9</v>
      </c>
      <c r="C8" s="43"/>
      <c r="D8" s="44"/>
    </row>
    <row r="9" spans="1:4" x14ac:dyDescent="0.25">
      <c r="A9" s="43">
        <v>1</v>
      </c>
      <c r="B9" s="43" t="s">
        <v>84</v>
      </c>
      <c r="C9" s="43">
        <v>875.64</v>
      </c>
      <c r="D9" s="44"/>
    </row>
    <row r="10" spans="1:4" x14ac:dyDescent="0.25">
      <c r="A10" s="43"/>
      <c r="B10" s="44" t="s">
        <v>80</v>
      </c>
      <c r="C10" s="44">
        <v>875.64</v>
      </c>
      <c r="D10" s="44">
        <v>1033.3399999999999</v>
      </c>
    </row>
    <row r="11" spans="1:4" x14ac:dyDescent="0.25">
      <c r="A11" s="43"/>
      <c r="B11" s="44" t="s">
        <v>10</v>
      </c>
      <c r="C11" s="43"/>
      <c r="D11" s="44"/>
    </row>
    <row r="12" spans="1:4" ht="15.75" customHeight="1" x14ac:dyDescent="0.25">
      <c r="A12" s="43">
        <v>1</v>
      </c>
      <c r="B12" s="43" t="s">
        <v>93</v>
      </c>
      <c r="C12" s="43">
        <v>1636</v>
      </c>
      <c r="D12" s="44">
        <v>2669.34</v>
      </c>
    </row>
    <row r="13" spans="1:4" x14ac:dyDescent="0.25">
      <c r="A13" s="43"/>
      <c r="B13" s="44" t="s">
        <v>15</v>
      </c>
      <c r="C13" s="43"/>
      <c r="D13" s="43"/>
    </row>
    <row r="14" spans="1:4" ht="30" x14ac:dyDescent="0.25">
      <c r="A14" s="43">
        <v>1</v>
      </c>
      <c r="B14" s="43" t="s">
        <v>113</v>
      </c>
      <c r="C14" s="43">
        <v>1241.5</v>
      </c>
      <c r="D14" s="44">
        <f>C14+D12</f>
        <v>3910.84</v>
      </c>
    </row>
    <row r="15" spans="1:4" x14ac:dyDescent="0.25">
      <c r="A15" s="43"/>
      <c r="B15" s="44" t="s">
        <v>16</v>
      </c>
      <c r="C15" s="43"/>
      <c r="D15" s="44"/>
    </row>
    <row r="16" spans="1:4" x14ac:dyDescent="0.25">
      <c r="A16" s="43">
        <v>1</v>
      </c>
      <c r="B16" s="43" t="s">
        <v>116</v>
      </c>
      <c r="C16" s="44">
        <v>1972.5</v>
      </c>
      <c r="D16" s="44">
        <f>C16+D14</f>
        <v>5883.34</v>
      </c>
    </row>
    <row r="17" spans="1:4" x14ac:dyDescent="0.25">
      <c r="A17" s="43"/>
      <c r="B17" s="44" t="s">
        <v>17</v>
      </c>
      <c r="C17" s="43"/>
      <c r="D17" s="43"/>
    </row>
    <row r="18" spans="1:4" ht="30" x14ac:dyDescent="0.25">
      <c r="A18" s="43">
        <v>1</v>
      </c>
      <c r="B18" s="43" t="s">
        <v>123</v>
      </c>
      <c r="C18" s="43">
        <v>1713</v>
      </c>
      <c r="D18" s="44"/>
    </row>
    <row r="19" spans="1:4" ht="30" x14ac:dyDescent="0.25">
      <c r="A19" s="43">
        <v>2</v>
      </c>
      <c r="B19" s="43" t="s">
        <v>124</v>
      </c>
      <c r="C19" s="43">
        <v>1217</v>
      </c>
      <c r="D19" s="43"/>
    </row>
    <row r="20" spans="1:4" x14ac:dyDescent="0.25">
      <c r="A20" s="43"/>
      <c r="B20" s="44" t="s">
        <v>121</v>
      </c>
      <c r="C20" s="44">
        <f>SUM(C18:C19)</f>
        <v>2930</v>
      </c>
      <c r="D20" s="44">
        <f>C20+D16</f>
        <v>8813.34</v>
      </c>
    </row>
    <row r="21" spans="1:4" x14ac:dyDescent="0.25">
      <c r="A21" s="44"/>
      <c r="B21" s="43"/>
      <c r="C21" s="44"/>
      <c r="D21" s="44"/>
    </row>
    <row r="22" spans="1:4" x14ac:dyDescent="0.25">
      <c r="A22" s="43"/>
      <c r="B22" s="43"/>
      <c r="C22" s="43"/>
      <c r="D22" s="44"/>
    </row>
    <row r="23" spans="1:4" x14ac:dyDescent="0.25">
      <c r="A23" s="43"/>
      <c r="B23" s="44"/>
      <c r="C23" s="43"/>
      <c r="D23" s="44"/>
    </row>
    <row r="24" spans="1:4" x14ac:dyDescent="0.25">
      <c r="A24" s="43"/>
      <c r="B24" s="43"/>
      <c r="C24" s="43"/>
      <c r="D24" s="44"/>
    </row>
    <row r="25" spans="1:4" x14ac:dyDescent="0.25">
      <c r="A25" s="46"/>
      <c r="B25" s="43"/>
      <c r="C25" s="43"/>
      <c r="D25" s="46"/>
    </row>
    <row r="26" spans="1:4" x14ac:dyDescent="0.25">
      <c r="A26" s="43"/>
      <c r="B26" s="43"/>
      <c r="C26" s="43"/>
      <c r="D26" s="44"/>
    </row>
    <row r="27" spans="1:4" x14ac:dyDescent="0.25">
      <c r="A27" s="43"/>
      <c r="B27" s="44"/>
      <c r="C27" s="43"/>
      <c r="D27" s="44"/>
    </row>
    <row r="28" spans="1:4" x14ac:dyDescent="0.25">
      <c r="A28" s="43"/>
      <c r="B28" s="44"/>
      <c r="C28" s="43"/>
      <c r="D28" s="44"/>
    </row>
    <row r="29" spans="1:4" x14ac:dyDescent="0.25">
      <c r="A29" s="43"/>
      <c r="B29" s="43"/>
      <c r="C29" s="43"/>
      <c r="D29" s="44"/>
    </row>
    <row r="30" spans="1:4" x14ac:dyDescent="0.25">
      <c r="A30" s="43"/>
      <c r="B30" s="43"/>
      <c r="C30" s="43"/>
      <c r="D30" s="44"/>
    </row>
    <row r="31" spans="1:4" x14ac:dyDescent="0.25">
      <c r="A31" s="43"/>
      <c r="B31" s="44"/>
      <c r="C31" s="43"/>
      <c r="D31" s="44"/>
    </row>
    <row r="32" spans="1:4" x14ac:dyDescent="0.25">
      <c r="A32" s="43"/>
      <c r="B32" s="44"/>
      <c r="C32" s="43"/>
      <c r="D32" s="44"/>
    </row>
    <row r="33" spans="1:4" x14ac:dyDescent="0.25">
      <c r="A33" s="43"/>
      <c r="B33" s="43"/>
      <c r="C33" s="43"/>
      <c r="D33" s="44"/>
    </row>
    <row r="34" spans="1:4" x14ac:dyDescent="0.25">
      <c r="A34" s="43"/>
      <c r="B34" s="44"/>
      <c r="C34" s="43"/>
      <c r="D34" s="44"/>
    </row>
    <row r="35" spans="1:4" x14ac:dyDescent="0.25">
      <c r="A35" s="43"/>
      <c r="B35" s="43"/>
      <c r="C35" s="43"/>
      <c r="D35" s="44"/>
    </row>
    <row r="36" spans="1:4" x14ac:dyDescent="0.25">
      <c r="A36" s="46"/>
      <c r="B36" s="43"/>
      <c r="C36" s="43"/>
      <c r="D36" s="48"/>
    </row>
    <row r="37" spans="1:4" x14ac:dyDescent="0.25">
      <c r="A37" s="46"/>
      <c r="B37" s="49"/>
      <c r="C37" s="46"/>
      <c r="D37" s="48"/>
    </row>
    <row r="38" spans="1:4" x14ac:dyDescent="0.25">
      <c r="A38" s="46"/>
      <c r="B38" s="43"/>
      <c r="C38" s="43"/>
      <c r="D38" s="48"/>
    </row>
    <row r="39" spans="1:4" x14ac:dyDescent="0.25">
      <c r="A39" s="14"/>
      <c r="B39" s="22"/>
      <c r="C39" s="14"/>
      <c r="D39" s="14"/>
    </row>
    <row r="40" spans="1:4" x14ac:dyDescent="0.25">
      <c r="A40" s="14"/>
      <c r="B40" s="15"/>
      <c r="C40" s="14"/>
      <c r="D40" s="14"/>
    </row>
    <row r="41" spans="1:4" x14ac:dyDescent="0.25">
      <c r="A41" s="14"/>
      <c r="B41" s="12"/>
      <c r="C41" s="28"/>
      <c r="D41" s="13"/>
    </row>
    <row r="42" spans="1:4" x14ac:dyDescent="0.25">
      <c r="A42" s="14"/>
      <c r="B42" s="22"/>
      <c r="C42" s="13"/>
      <c r="D42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0" sqref="D10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79" t="s">
        <v>62</v>
      </c>
      <c r="C1" s="79"/>
      <c r="D1" s="79"/>
      <c r="E1" s="7"/>
      <c r="F1" s="7"/>
      <c r="G1" s="7"/>
      <c r="H1" s="7"/>
    </row>
    <row r="2" spans="1:8" ht="21.6" customHeight="1" x14ac:dyDescent="0.25">
      <c r="A2" s="6"/>
      <c r="B2" s="77" t="s">
        <v>33</v>
      </c>
      <c r="C2" s="77"/>
      <c r="D2" s="77"/>
      <c r="E2" s="1"/>
      <c r="F2" s="1"/>
      <c r="G2" s="1"/>
      <c r="H2" s="1"/>
    </row>
    <row r="3" spans="1:8" ht="17.25" customHeight="1" x14ac:dyDescent="0.25">
      <c r="A3" s="6"/>
      <c r="B3" s="78" t="s">
        <v>5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10"/>
      <c r="B5" s="61" t="s">
        <v>11</v>
      </c>
      <c r="C5" s="62"/>
      <c r="D5" s="10"/>
      <c r="E5" s="1"/>
      <c r="F5" s="1"/>
      <c r="G5" s="1"/>
      <c r="H5" s="1"/>
    </row>
    <row r="6" spans="1:8" x14ac:dyDescent="0.25">
      <c r="A6" s="28">
        <v>1</v>
      </c>
      <c r="B6" s="43" t="s">
        <v>90</v>
      </c>
      <c r="C6" s="71">
        <v>6751.4</v>
      </c>
      <c r="D6" s="3">
        <v>6751.4</v>
      </c>
    </row>
    <row r="7" spans="1:8" x14ac:dyDescent="0.25">
      <c r="A7" s="13"/>
      <c r="B7" s="48" t="s">
        <v>15</v>
      </c>
      <c r="C7" s="54"/>
      <c r="D7" s="13"/>
    </row>
    <row r="8" spans="1:8" x14ac:dyDescent="0.25">
      <c r="A8" s="14">
        <v>1</v>
      </c>
      <c r="B8" s="43" t="s">
        <v>114</v>
      </c>
      <c r="C8" s="54">
        <v>6587</v>
      </c>
      <c r="D8" s="34"/>
    </row>
    <row r="9" spans="1:8" x14ac:dyDescent="0.25">
      <c r="A9" s="29">
        <v>2</v>
      </c>
      <c r="B9" s="67" t="s">
        <v>115</v>
      </c>
      <c r="C9" s="46">
        <v>9000</v>
      </c>
      <c r="D9" s="13"/>
    </row>
    <row r="10" spans="1:8" x14ac:dyDescent="0.25">
      <c r="A10" s="33"/>
      <c r="B10" s="69" t="s">
        <v>111</v>
      </c>
      <c r="C10" s="74">
        <f>SUM(C8:C9)</f>
        <v>15587</v>
      </c>
      <c r="D10" s="35">
        <f>C10+D6</f>
        <v>22338.400000000001</v>
      </c>
    </row>
    <row r="11" spans="1:8" x14ac:dyDescent="0.25">
      <c r="A11" s="14"/>
      <c r="B11" s="43"/>
      <c r="C11" s="46"/>
      <c r="D11" s="13"/>
    </row>
    <row r="12" spans="1:8" x14ac:dyDescent="0.25">
      <c r="A12" s="14"/>
      <c r="B12" s="43"/>
      <c r="C12" s="54"/>
      <c r="D12" s="34"/>
    </row>
    <row r="13" spans="1:8" x14ac:dyDescent="0.25">
      <c r="A13" s="14"/>
      <c r="B13" s="48"/>
      <c r="C13" s="46"/>
      <c r="D13" s="14"/>
    </row>
    <row r="14" spans="1:8" x14ac:dyDescent="0.25">
      <c r="B14" s="46"/>
      <c r="C14" s="50"/>
      <c r="D14" s="13"/>
    </row>
    <row r="15" spans="1:8" x14ac:dyDescent="0.25">
      <c r="A15" s="14"/>
      <c r="B15" s="48"/>
      <c r="C15" s="46"/>
      <c r="D15" s="14"/>
    </row>
    <row r="16" spans="1:8" x14ac:dyDescent="0.25">
      <c r="A16" s="14"/>
      <c r="B16" s="45"/>
      <c r="C16" s="46"/>
      <c r="D16" s="14"/>
    </row>
    <row r="17" spans="1:4" x14ac:dyDescent="0.25">
      <c r="A17" s="14"/>
      <c r="B17" s="46"/>
      <c r="C17" s="46"/>
      <c r="D17" s="14"/>
    </row>
    <row r="18" spans="1:4" x14ac:dyDescent="0.25">
      <c r="A18" s="14"/>
      <c r="B18" s="48"/>
      <c r="C18" s="48"/>
      <c r="D18" s="13"/>
    </row>
    <row r="19" spans="1:4" x14ac:dyDescent="0.25">
      <c r="A19" s="14"/>
      <c r="B19" s="48"/>
      <c r="C19" s="46"/>
      <c r="D19" s="14"/>
    </row>
    <row r="20" spans="1:4" x14ac:dyDescent="0.25">
      <c r="A20" s="14"/>
      <c r="B20" s="47"/>
      <c r="C20" s="46"/>
      <c r="D20" s="14"/>
    </row>
    <row r="21" spans="1:4" x14ac:dyDescent="0.25">
      <c r="A21" s="14"/>
      <c r="B21" s="43"/>
      <c r="C21" s="46"/>
      <c r="D21" s="14"/>
    </row>
    <row r="22" spans="1:4" x14ac:dyDescent="0.25">
      <c r="A22" s="14"/>
      <c r="B22" s="48"/>
      <c r="C22" s="48"/>
      <c r="D22" s="13"/>
    </row>
    <row r="23" spans="1:4" x14ac:dyDescent="0.25">
      <c r="A23" s="14"/>
      <c r="B23" s="59"/>
      <c r="C23" s="46"/>
      <c r="D23" s="14"/>
    </row>
    <row r="24" spans="1:4" x14ac:dyDescent="0.25">
      <c r="A24" s="14"/>
      <c r="B24" s="47"/>
      <c r="C24" s="46"/>
      <c r="D24" s="14"/>
    </row>
    <row r="25" spans="1:4" x14ac:dyDescent="0.25">
      <c r="A25" s="14"/>
      <c r="B25" s="43"/>
      <c r="C25" s="46"/>
      <c r="D25" s="13"/>
    </row>
    <row r="26" spans="1:4" x14ac:dyDescent="0.25">
      <c r="A26" s="14"/>
      <c r="B26" s="59"/>
      <c r="C26" s="48"/>
      <c r="D26" s="13"/>
    </row>
    <row r="27" spans="1:4" x14ac:dyDescent="0.25">
      <c r="A27" s="14"/>
      <c r="B27" s="60"/>
      <c r="C27" s="46"/>
      <c r="D27" s="14"/>
    </row>
    <row r="28" spans="1:4" x14ac:dyDescent="0.25">
      <c r="A28" s="14"/>
      <c r="B28" s="59"/>
      <c r="C28" s="48"/>
      <c r="D28" s="13"/>
    </row>
    <row r="29" spans="1:4" x14ac:dyDescent="0.25">
      <c r="A29" s="14"/>
      <c r="B29" s="59"/>
      <c r="C29" s="46"/>
      <c r="D29" s="14"/>
    </row>
    <row r="30" spans="1:4" x14ac:dyDescent="0.25">
      <c r="A30" s="14"/>
      <c r="B30" s="60"/>
      <c r="C30" s="46"/>
      <c r="D30" s="14"/>
    </row>
    <row r="31" spans="1:4" x14ac:dyDescent="0.25">
      <c r="A31" s="14"/>
      <c r="B31" s="16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79" t="s">
        <v>62</v>
      </c>
      <c r="C1" s="79"/>
      <c r="D1" s="79"/>
    </row>
    <row r="2" spans="1:4" ht="15.75" x14ac:dyDescent="0.25">
      <c r="A2" s="6"/>
      <c r="B2" s="77" t="s">
        <v>33</v>
      </c>
      <c r="C2" s="77"/>
      <c r="D2" s="77"/>
    </row>
    <row r="3" spans="1:4" ht="15.75" x14ac:dyDescent="0.25">
      <c r="A3" s="6"/>
      <c r="B3" s="78" t="s">
        <v>36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62"/>
      <c r="B5" s="62" t="s">
        <v>3</v>
      </c>
      <c r="C5" s="62"/>
      <c r="D5" s="62"/>
    </row>
    <row r="6" spans="1:4" x14ac:dyDescent="0.25">
      <c r="A6" s="44"/>
      <c r="B6" s="43" t="s">
        <v>73</v>
      </c>
      <c r="C6" s="53">
        <v>4426.3599999999997</v>
      </c>
      <c r="D6" s="44">
        <v>4426.3599999999997</v>
      </c>
    </row>
    <row r="7" spans="1:4" x14ac:dyDescent="0.25">
      <c r="A7" s="48"/>
      <c r="B7" s="48"/>
      <c r="C7" s="66"/>
      <c r="D7" s="48"/>
    </row>
    <row r="8" spans="1:4" x14ac:dyDescent="0.25">
      <c r="A8" s="46"/>
      <c r="B8" s="43"/>
      <c r="C8" s="54"/>
      <c r="D8" s="68"/>
    </row>
    <row r="9" spans="1:4" x14ac:dyDescent="0.25">
      <c r="A9" s="55"/>
      <c r="B9" s="56"/>
      <c r="C9" s="48"/>
      <c r="D9" s="48"/>
    </row>
    <row r="10" spans="1:4" x14ac:dyDescent="0.25">
      <c r="A10" s="57"/>
      <c r="B10" s="69"/>
      <c r="C10" s="58"/>
      <c r="D10" s="70"/>
    </row>
    <row r="11" spans="1:4" x14ac:dyDescent="0.25">
      <c r="A11" s="46"/>
      <c r="B11" s="43"/>
      <c r="C11" s="46"/>
      <c r="D11" s="46"/>
    </row>
    <row r="12" spans="1:4" x14ac:dyDescent="0.25">
      <c r="A12" s="46"/>
      <c r="B12" s="46"/>
      <c r="C12" s="46"/>
      <c r="D12" s="46"/>
    </row>
    <row r="13" spans="1:4" x14ac:dyDescent="0.25">
      <c r="A13" s="46"/>
      <c r="B13" s="46"/>
      <c r="C13" s="46"/>
      <c r="D13" s="46"/>
    </row>
    <row r="14" spans="1:4" x14ac:dyDescent="0.25">
      <c r="A14" s="46"/>
      <c r="B14" s="48"/>
      <c r="C14" s="48"/>
      <c r="D14" s="48"/>
    </row>
    <row r="15" spans="1:4" x14ac:dyDescent="0.25">
      <c r="A15" s="46"/>
      <c r="B15" s="48"/>
      <c r="C15" s="46"/>
      <c r="D15" s="46"/>
    </row>
    <row r="16" spans="1:4" x14ac:dyDescent="0.25">
      <c r="A16" s="46"/>
      <c r="B16" s="45"/>
      <c r="C16" s="46"/>
      <c r="D16" s="46"/>
    </row>
    <row r="17" spans="1:4" x14ac:dyDescent="0.25">
      <c r="A17" s="46"/>
      <c r="B17" s="46"/>
      <c r="C17" s="46"/>
      <c r="D17" s="46"/>
    </row>
    <row r="18" spans="1:4" x14ac:dyDescent="0.25">
      <c r="A18" s="46"/>
      <c r="B18" s="48"/>
      <c r="C18" s="48"/>
      <c r="D18" s="48"/>
    </row>
    <row r="19" spans="1:4" x14ac:dyDescent="0.25">
      <c r="A19" s="46"/>
      <c r="B19" s="48"/>
      <c r="C19" s="46"/>
      <c r="D19" s="46"/>
    </row>
    <row r="20" spans="1:4" x14ac:dyDescent="0.25">
      <c r="A20" s="46"/>
      <c r="B20" s="47"/>
      <c r="C20" s="46"/>
      <c r="D20" s="46"/>
    </row>
    <row r="21" spans="1:4" x14ac:dyDescent="0.25">
      <c r="A21" s="46"/>
      <c r="B21" s="43"/>
      <c r="C21" s="46"/>
      <c r="D21" s="46"/>
    </row>
    <row r="22" spans="1:4" x14ac:dyDescent="0.25">
      <c r="A22" s="46"/>
      <c r="B22" s="48"/>
      <c r="C22" s="48"/>
      <c r="D22" s="48"/>
    </row>
    <row r="23" spans="1:4" x14ac:dyDescent="0.25">
      <c r="A23" s="46"/>
      <c r="B23" s="59"/>
      <c r="C23" s="46"/>
      <c r="D23" s="46"/>
    </row>
    <row r="24" spans="1:4" x14ac:dyDescent="0.25">
      <c r="A24" s="46"/>
      <c r="B24" s="47"/>
      <c r="C24" s="46"/>
      <c r="D24" s="46"/>
    </row>
    <row r="25" spans="1:4" x14ac:dyDescent="0.25">
      <c r="A25" s="46"/>
      <c r="B25" s="43"/>
      <c r="C25" s="46"/>
      <c r="D25" s="48"/>
    </row>
    <row r="26" spans="1:4" x14ac:dyDescent="0.25">
      <c r="A26" s="46"/>
      <c r="B26" s="59"/>
      <c r="C26" s="48"/>
      <c r="D26" s="48"/>
    </row>
    <row r="27" spans="1:4" x14ac:dyDescent="0.25">
      <c r="A27" s="46"/>
      <c r="B27" s="60"/>
      <c r="C27" s="46"/>
      <c r="D27" s="46"/>
    </row>
    <row r="28" spans="1:4" x14ac:dyDescent="0.25">
      <c r="A28" s="46"/>
      <c r="B28" s="59"/>
      <c r="C28" s="48"/>
      <c r="D28" s="48"/>
    </row>
    <row r="29" spans="1:4" x14ac:dyDescent="0.25">
      <c r="A29" s="46"/>
      <c r="B29" s="59"/>
      <c r="C29" s="46"/>
      <c r="D29" s="46"/>
    </row>
    <row r="30" spans="1:4" x14ac:dyDescent="0.25">
      <c r="A30" s="46"/>
      <c r="B30" s="60"/>
      <c r="C30" s="46"/>
      <c r="D30" s="46"/>
    </row>
    <row r="31" spans="1:4" x14ac:dyDescent="0.25">
      <c r="A31" s="46"/>
      <c r="B31" s="59"/>
      <c r="C31" s="48"/>
      <c r="D31" s="48"/>
    </row>
    <row r="32" spans="1:4" x14ac:dyDescent="0.25">
      <c r="A32" s="52"/>
      <c r="B32" s="52"/>
      <c r="C32" s="52"/>
      <c r="D32" s="5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D8" sqref="D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9" t="s">
        <v>63</v>
      </c>
      <c r="C1" s="79"/>
      <c r="D1" s="79"/>
      <c r="E1" s="7"/>
      <c r="F1" s="7"/>
      <c r="G1" s="7"/>
      <c r="H1" s="7"/>
    </row>
    <row r="2" spans="1:8" ht="15.75" x14ac:dyDescent="0.25">
      <c r="A2" s="6"/>
      <c r="B2" s="77" t="s">
        <v>33</v>
      </c>
      <c r="C2" s="77"/>
      <c r="D2" s="77"/>
      <c r="E2" s="1"/>
      <c r="F2" s="1"/>
      <c r="G2" s="1"/>
      <c r="H2" s="1"/>
    </row>
    <row r="3" spans="1:8" ht="15.75" x14ac:dyDescent="0.25">
      <c r="A3" s="6"/>
      <c r="B3" s="78" t="s">
        <v>6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43"/>
      <c r="B5" s="44" t="s">
        <v>3</v>
      </c>
      <c r="C5" s="44"/>
      <c r="D5" s="43"/>
      <c r="E5" s="1"/>
      <c r="F5" s="1"/>
      <c r="G5" s="1"/>
      <c r="H5" s="1"/>
    </row>
    <row r="6" spans="1:8" s="1" customFormat="1" x14ac:dyDescent="0.25">
      <c r="A6" s="43"/>
      <c r="B6" s="43" t="s">
        <v>74</v>
      </c>
      <c r="C6" s="43">
        <v>6455</v>
      </c>
      <c r="D6" s="44"/>
    </row>
    <row r="7" spans="1:8" s="5" customFormat="1" x14ac:dyDescent="0.25">
      <c r="A7" s="48"/>
      <c r="B7" s="48" t="s">
        <v>85</v>
      </c>
      <c r="C7" s="48">
        <v>6455</v>
      </c>
      <c r="D7" s="48">
        <v>6455</v>
      </c>
    </row>
    <row r="8" spans="1:8" x14ac:dyDescent="0.25">
      <c r="A8" s="46"/>
      <c r="B8" s="44" t="s">
        <v>9</v>
      </c>
      <c r="C8" s="46"/>
      <c r="D8" s="46"/>
    </row>
    <row r="9" spans="1:8" x14ac:dyDescent="0.25">
      <c r="A9" s="46">
        <v>1</v>
      </c>
      <c r="B9" s="43" t="s">
        <v>86</v>
      </c>
      <c r="C9" s="46">
        <v>3766.19</v>
      </c>
      <c r="D9" s="48"/>
    </row>
    <row r="10" spans="1:8" s="5" customFormat="1" ht="30" x14ac:dyDescent="0.25">
      <c r="A10" s="46">
        <v>2</v>
      </c>
      <c r="B10" s="43" t="s">
        <v>87</v>
      </c>
      <c r="C10" s="46">
        <v>20716.61</v>
      </c>
      <c r="D10" s="48"/>
    </row>
    <row r="11" spans="1:8" x14ac:dyDescent="0.25">
      <c r="A11" s="46">
        <v>3</v>
      </c>
      <c r="B11" s="43" t="s">
        <v>88</v>
      </c>
      <c r="C11" s="46">
        <v>816.2</v>
      </c>
      <c r="D11" s="48"/>
    </row>
    <row r="12" spans="1:8" x14ac:dyDescent="0.25">
      <c r="A12" s="48"/>
      <c r="B12" s="44" t="s">
        <v>80</v>
      </c>
      <c r="C12" s="48">
        <v>25299</v>
      </c>
      <c r="D12" s="48">
        <f>C12+D7</f>
        <v>31754</v>
      </c>
    </row>
    <row r="13" spans="1:8" x14ac:dyDescent="0.25">
      <c r="A13" s="48"/>
      <c r="B13" s="44" t="s">
        <v>11</v>
      </c>
      <c r="C13" s="50"/>
      <c r="D13" s="51"/>
    </row>
    <row r="14" spans="1:8" x14ac:dyDescent="0.25">
      <c r="A14" s="46">
        <v>1</v>
      </c>
      <c r="B14" s="43" t="s">
        <v>98</v>
      </c>
      <c r="C14" s="48">
        <v>7378.47</v>
      </c>
      <c r="D14" s="48">
        <f>C14+D12</f>
        <v>39132.47</v>
      </c>
    </row>
    <row r="15" spans="1:8" x14ac:dyDescent="0.25">
      <c r="A15" s="46"/>
      <c r="B15" s="44" t="s">
        <v>12</v>
      </c>
      <c r="C15" s="46"/>
      <c r="D15" s="51"/>
    </row>
    <row r="16" spans="1:8" x14ac:dyDescent="0.25">
      <c r="A16" s="46">
        <v>1</v>
      </c>
      <c r="B16" s="43" t="s">
        <v>101</v>
      </c>
      <c r="C16" s="48">
        <v>2315.1999999999998</v>
      </c>
      <c r="D16" s="48">
        <f>C16+D14</f>
        <v>41447.67</v>
      </c>
    </row>
    <row r="17" spans="1:4" x14ac:dyDescent="0.25">
      <c r="A17" s="46"/>
      <c r="B17" s="43"/>
      <c r="C17" s="46"/>
      <c r="D17" s="46"/>
    </row>
    <row r="18" spans="1:4" x14ac:dyDescent="0.25">
      <c r="A18" s="46"/>
      <c r="B18" s="44"/>
      <c r="C18" s="48"/>
      <c r="D18" s="48"/>
    </row>
    <row r="19" spans="1:4" x14ac:dyDescent="0.25">
      <c r="A19" s="46"/>
      <c r="B19" s="44"/>
      <c r="C19" s="48"/>
      <c r="D19" s="48"/>
    </row>
    <row r="20" spans="1:4" x14ac:dyDescent="0.25">
      <c r="A20" s="46"/>
      <c r="B20" s="43"/>
      <c r="C20" s="46"/>
      <c r="D20" s="46"/>
    </row>
    <row r="21" spans="1:4" x14ac:dyDescent="0.25">
      <c r="A21" s="46"/>
      <c r="B21" s="43"/>
      <c r="C21" s="46"/>
      <c r="D21" s="46"/>
    </row>
    <row r="22" spans="1:4" x14ac:dyDescent="0.25">
      <c r="A22" s="46"/>
      <c r="B22" s="44"/>
      <c r="C22" s="48"/>
      <c r="D22" s="48"/>
    </row>
    <row r="23" spans="1:4" x14ac:dyDescent="0.25">
      <c r="A23" s="46"/>
      <c r="B23" s="49"/>
      <c r="C23" s="46"/>
      <c r="D23" s="46"/>
    </row>
    <row r="24" spans="1:4" x14ac:dyDescent="0.25">
      <c r="A24" s="46"/>
      <c r="B24" s="47"/>
      <c r="C24" s="46"/>
      <c r="D24" s="46"/>
    </row>
    <row r="25" spans="1:4" x14ac:dyDescent="0.25">
      <c r="A25" s="46"/>
      <c r="B25" s="49"/>
      <c r="C25" s="48"/>
      <c r="D25" s="48"/>
    </row>
    <row r="26" spans="1:4" x14ac:dyDescent="0.25">
      <c r="A26" s="46"/>
      <c r="B26" s="49"/>
      <c r="C26" s="46"/>
      <c r="D26" s="46"/>
    </row>
    <row r="27" spans="1:4" x14ac:dyDescent="0.25">
      <c r="A27" s="46"/>
      <c r="B27" s="47"/>
      <c r="C27" s="46"/>
      <c r="D27" s="46"/>
    </row>
    <row r="28" spans="1:4" x14ac:dyDescent="0.25">
      <c r="A28" s="46"/>
      <c r="B28" s="49"/>
      <c r="C28" s="48"/>
      <c r="D28" s="48"/>
    </row>
    <row r="29" spans="1:4" x14ac:dyDescent="0.25">
      <c r="A29" s="46"/>
      <c r="B29" s="49"/>
      <c r="C29" s="46"/>
      <c r="D29" s="46"/>
    </row>
    <row r="30" spans="1:4" x14ac:dyDescent="0.25">
      <c r="A30" s="46"/>
      <c r="B30" s="47"/>
      <c r="C30" s="46"/>
      <c r="D30" s="48"/>
    </row>
    <row r="31" spans="1:4" x14ac:dyDescent="0.25">
      <c r="A31" s="46"/>
      <c r="B31" s="49"/>
      <c r="C31" s="48"/>
      <c r="D31" s="48"/>
    </row>
    <row r="32" spans="1:4" x14ac:dyDescent="0.25">
      <c r="A32" s="46"/>
      <c r="B32" s="47"/>
      <c r="C32" s="46"/>
      <c r="D32" s="46"/>
    </row>
    <row r="33" spans="1:4" x14ac:dyDescent="0.25">
      <c r="A33" s="46"/>
      <c r="B33" s="49"/>
      <c r="C33" s="48"/>
      <c r="D33" s="48"/>
    </row>
    <row r="34" spans="1:4" x14ac:dyDescent="0.25">
      <c r="A34" s="52"/>
      <c r="B34" s="52"/>
      <c r="C34" s="52"/>
      <c r="D34" s="52"/>
    </row>
    <row r="35" spans="1:4" x14ac:dyDescent="0.25">
      <c r="A35" s="52"/>
      <c r="B35" s="52"/>
      <c r="C35" s="52"/>
      <c r="D35" s="52"/>
    </row>
    <row r="36" spans="1:4" x14ac:dyDescent="0.25">
      <c r="A36" s="52"/>
      <c r="B36" s="52"/>
      <c r="C36" s="52"/>
      <c r="D36" s="52"/>
    </row>
    <row r="37" spans="1:4" x14ac:dyDescent="0.25">
      <c r="A37" s="52"/>
      <c r="B37" s="52"/>
      <c r="C37" s="52"/>
      <c r="D37" s="52"/>
    </row>
    <row r="38" spans="1:4" x14ac:dyDescent="0.25">
      <c r="A38" s="52"/>
      <c r="B38" s="52"/>
      <c r="C38" s="52"/>
      <c r="D38" s="52"/>
    </row>
    <row r="39" spans="1:4" x14ac:dyDescent="0.25">
      <c r="A39" s="52"/>
      <c r="B39" s="52"/>
      <c r="C39" s="52"/>
      <c r="D39" s="52"/>
    </row>
    <row r="40" spans="1:4" x14ac:dyDescent="0.25">
      <c r="A40" s="52"/>
      <c r="B40" s="52"/>
      <c r="C40" s="52"/>
      <c r="D40" s="5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N14" sqref="N1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8554687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1" customFormat="1" ht="20.25" customHeight="1" x14ac:dyDescent="0.25">
      <c r="A3" s="9"/>
      <c r="B3" s="23" t="s">
        <v>2</v>
      </c>
      <c r="C3" s="23" t="s">
        <v>7</v>
      </c>
      <c r="D3" s="23" t="s">
        <v>3</v>
      </c>
      <c r="E3" s="23" t="s">
        <v>9</v>
      </c>
      <c r="F3" s="23" t="s">
        <v>10</v>
      </c>
      <c r="G3" s="23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18" t="s">
        <v>18</v>
      </c>
    </row>
    <row r="4" spans="1:14" ht="39.75" customHeight="1" x14ac:dyDescent="0.35">
      <c r="A4" s="24" t="s">
        <v>30</v>
      </c>
      <c r="B4" s="19">
        <f>B5+B6+B8</f>
        <v>10975.74</v>
      </c>
      <c r="C4" s="19">
        <f t="shared" ref="C4:N4" si="0">C5+C6+C8</f>
        <v>10163.23</v>
      </c>
      <c r="D4" s="19">
        <f t="shared" si="0"/>
        <v>10144.48</v>
      </c>
      <c r="E4" s="19">
        <f>E5+E6+E7+E8</f>
        <v>10144.48</v>
      </c>
      <c r="F4" s="19">
        <f t="shared" si="0"/>
        <v>10144.48</v>
      </c>
      <c r="G4" s="19">
        <f t="shared" si="0"/>
        <v>10144.48</v>
      </c>
      <c r="H4" s="19">
        <f t="shared" si="0"/>
        <v>10144.48</v>
      </c>
      <c r="I4" s="19">
        <f t="shared" si="0"/>
        <v>10144.48</v>
      </c>
      <c r="J4" s="19">
        <f t="shared" si="0"/>
        <v>10144.48</v>
      </c>
      <c r="K4" s="19">
        <f t="shared" si="0"/>
        <v>10144.48</v>
      </c>
      <c r="L4" s="19">
        <f t="shared" si="0"/>
        <v>10144.48</v>
      </c>
      <c r="M4" s="19">
        <f t="shared" si="0"/>
        <v>10144.48</v>
      </c>
      <c r="N4" s="19">
        <f t="shared" si="0"/>
        <v>122583.77000000002</v>
      </c>
    </row>
    <row r="5" spans="1:14" ht="39" customHeight="1" x14ac:dyDescent="0.35">
      <c r="A5" s="24" t="s">
        <v>19</v>
      </c>
      <c r="B5" s="20">
        <v>4688.5</v>
      </c>
      <c r="C5" s="20">
        <v>4705.8599999999997</v>
      </c>
      <c r="D5" s="20">
        <v>4697.18</v>
      </c>
      <c r="E5" s="20">
        <v>4697.18</v>
      </c>
      <c r="F5" s="20">
        <v>4697.18</v>
      </c>
      <c r="G5" s="20">
        <v>4697.18</v>
      </c>
      <c r="H5" s="20">
        <v>4697.18</v>
      </c>
      <c r="I5" s="20">
        <v>4697.18</v>
      </c>
      <c r="J5" s="20">
        <v>4697.18</v>
      </c>
      <c r="K5" s="20">
        <v>4697.18</v>
      </c>
      <c r="L5" s="20">
        <v>4697.18</v>
      </c>
      <c r="M5" s="20">
        <v>4697.18</v>
      </c>
      <c r="N5" s="20">
        <f t="shared" ref="N5:N23" si="1">SUM(B5:M5)</f>
        <v>56366.16</v>
      </c>
    </row>
    <row r="6" spans="1:14" ht="44.25" customHeight="1" x14ac:dyDescent="0.35">
      <c r="A6" s="24" t="s">
        <v>39</v>
      </c>
      <c r="B6" s="20">
        <v>5437.24</v>
      </c>
      <c r="C6" s="20">
        <v>5457.37</v>
      </c>
      <c r="D6" s="20">
        <v>5447.3</v>
      </c>
      <c r="E6" s="20">
        <v>5447.3</v>
      </c>
      <c r="F6" s="20">
        <v>5447.3</v>
      </c>
      <c r="G6" s="20">
        <v>5447.3</v>
      </c>
      <c r="H6" s="20">
        <v>5447.3</v>
      </c>
      <c r="I6" s="20">
        <v>5447.3</v>
      </c>
      <c r="J6" s="20">
        <v>5447.3</v>
      </c>
      <c r="K6" s="20">
        <v>5447.3</v>
      </c>
      <c r="L6" s="20">
        <v>5447.3</v>
      </c>
      <c r="M6" s="20">
        <v>5447.3</v>
      </c>
      <c r="N6" s="20">
        <f>SUM(B6:M6)</f>
        <v>65367.610000000015</v>
      </c>
    </row>
    <row r="7" spans="1:14" ht="44.25" customHeight="1" x14ac:dyDescent="0.35">
      <c r="A7" s="24" t="s">
        <v>75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44.25" customHeight="1" x14ac:dyDescent="0.35">
      <c r="A8" s="24" t="s">
        <v>37</v>
      </c>
      <c r="B8" s="20">
        <v>850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>
        <f>SUM(B8:M8)</f>
        <v>850</v>
      </c>
    </row>
    <row r="9" spans="1:14" ht="36" customHeight="1" x14ac:dyDescent="0.35">
      <c r="A9" s="25" t="s">
        <v>20</v>
      </c>
      <c r="B9" s="19">
        <f>B10+B11+B12+B13</f>
        <v>22261.37</v>
      </c>
      <c r="C9" s="19">
        <f t="shared" ref="C9:M9" si="2">C10+C11+C12+C13</f>
        <v>12814.140000000001</v>
      </c>
      <c r="D9" s="19">
        <f t="shared" si="2"/>
        <v>6611.32</v>
      </c>
      <c r="E9" s="19">
        <f t="shared" si="2"/>
        <v>9395.5</v>
      </c>
      <c r="F9" s="19">
        <f t="shared" si="2"/>
        <v>19369.82</v>
      </c>
      <c r="G9" s="19">
        <f t="shared" si="2"/>
        <v>2624.72</v>
      </c>
      <c r="H9" s="19">
        <f t="shared" si="2"/>
        <v>5111.45</v>
      </c>
      <c r="I9" s="19">
        <f t="shared" si="2"/>
        <v>4511.45</v>
      </c>
      <c r="J9" s="19">
        <f t="shared" si="2"/>
        <v>5861.62</v>
      </c>
      <c r="K9" s="19">
        <f t="shared" si="2"/>
        <v>4611.07</v>
      </c>
      <c r="L9" s="19">
        <f t="shared" si="2"/>
        <v>6796.42</v>
      </c>
      <c r="M9" s="19">
        <f t="shared" si="2"/>
        <v>6695.45</v>
      </c>
      <c r="N9" s="19">
        <f t="shared" si="1"/>
        <v>106664.32999999999</v>
      </c>
    </row>
    <row r="10" spans="1:14" ht="40.5" customHeight="1" x14ac:dyDescent="0.35">
      <c r="A10" s="24" t="s">
        <v>21</v>
      </c>
      <c r="B10" s="20">
        <v>19833.12</v>
      </c>
      <c r="C10" s="20">
        <v>7840.6</v>
      </c>
      <c r="D10" s="20">
        <v>2817.92</v>
      </c>
      <c r="E10" s="20">
        <v>5417.88</v>
      </c>
      <c r="F10" s="20">
        <v>1223.92</v>
      </c>
      <c r="G10" s="20">
        <v>1842.32</v>
      </c>
      <c r="H10" s="20">
        <v>3923.92</v>
      </c>
      <c r="I10" s="20">
        <v>3323.92</v>
      </c>
      <c r="J10" s="20">
        <v>4270.33</v>
      </c>
      <c r="K10" s="20">
        <v>2423.92</v>
      </c>
      <c r="L10" s="20">
        <v>4823.92</v>
      </c>
      <c r="M10" s="20">
        <v>1927.92</v>
      </c>
      <c r="N10" s="19">
        <f t="shared" si="1"/>
        <v>59669.689999999988</v>
      </c>
    </row>
    <row r="11" spans="1:14" ht="45.75" customHeight="1" x14ac:dyDescent="0.35">
      <c r="A11" s="24" t="s">
        <v>22</v>
      </c>
      <c r="B11" s="21">
        <v>2428.25</v>
      </c>
      <c r="C11" s="20">
        <v>3426</v>
      </c>
      <c r="D11" s="20">
        <v>2997.75</v>
      </c>
      <c r="E11" s="20">
        <v>323.14999999999998</v>
      </c>
      <c r="F11" s="20">
        <v>15916.13</v>
      </c>
      <c r="G11" s="20">
        <v>782.4</v>
      </c>
      <c r="H11" s="20"/>
      <c r="I11" s="20"/>
      <c r="J11" s="20"/>
      <c r="K11" s="20">
        <v>150</v>
      </c>
      <c r="L11" s="20"/>
      <c r="M11" s="20">
        <v>650</v>
      </c>
      <c r="N11" s="36">
        <f>SUM(B11:M11)</f>
        <v>26673.68</v>
      </c>
    </row>
    <row r="12" spans="1:14" ht="45.75" customHeight="1" x14ac:dyDescent="0.35">
      <c r="A12" s="30" t="s">
        <v>34</v>
      </c>
      <c r="B12" s="21"/>
      <c r="C12" s="20">
        <v>157.69999999999999</v>
      </c>
      <c r="D12" s="20"/>
      <c r="E12" s="20">
        <v>875.64</v>
      </c>
      <c r="F12" s="20">
        <v>1636</v>
      </c>
      <c r="G12" s="20"/>
      <c r="H12" s="20"/>
      <c r="I12" s="20"/>
      <c r="J12" s="20"/>
      <c r="K12" s="20">
        <v>1241.5</v>
      </c>
      <c r="L12" s="20">
        <v>1972.5</v>
      </c>
      <c r="M12" s="20">
        <v>2930</v>
      </c>
      <c r="N12" s="20">
        <f>SUM(B12:M12)</f>
        <v>8813.34</v>
      </c>
    </row>
    <row r="13" spans="1:14" ht="21.75" customHeight="1" x14ac:dyDescent="0.35">
      <c r="A13" s="24" t="s">
        <v>23</v>
      </c>
      <c r="B13" s="20"/>
      <c r="C13" s="20">
        <v>1389.84</v>
      </c>
      <c r="D13" s="20">
        <v>795.65</v>
      </c>
      <c r="E13" s="20">
        <v>2778.83</v>
      </c>
      <c r="F13" s="20">
        <v>593.77</v>
      </c>
      <c r="G13" s="20"/>
      <c r="H13" s="20">
        <v>1187.53</v>
      </c>
      <c r="I13" s="20">
        <v>1187.53</v>
      </c>
      <c r="J13" s="20">
        <v>1591.29</v>
      </c>
      <c r="K13" s="20">
        <v>795.65</v>
      </c>
      <c r="L13" s="20"/>
      <c r="M13" s="20">
        <v>1187.53</v>
      </c>
      <c r="N13" s="20">
        <f>SUM(B13:M13)</f>
        <v>11507.619999999999</v>
      </c>
    </row>
    <row r="14" spans="1:14" ht="23.25" customHeight="1" x14ac:dyDescent="0.35">
      <c r="A14" s="25" t="s">
        <v>24</v>
      </c>
      <c r="B14" s="19">
        <f>B15+B16+B17</f>
        <v>0</v>
      </c>
      <c r="C14" s="19">
        <f t="shared" ref="C14:M14" si="3">C15+C16+C17</f>
        <v>0</v>
      </c>
      <c r="D14" s="19">
        <f t="shared" si="3"/>
        <v>10881.36</v>
      </c>
      <c r="E14" s="19">
        <f t="shared" si="3"/>
        <v>25299</v>
      </c>
      <c r="F14" s="19">
        <f t="shared" si="3"/>
        <v>0</v>
      </c>
      <c r="G14" s="19">
        <f t="shared" si="3"/>
        <v>14129.869999999999</v>
      </c>
      <c r="H14" s="19">
        <f t="shared" si="3"/>
        <v>2315.1999999999998</v>
      </c>
      <c r="I14" s="32">
        <f t="shared" si="3"/>
        <v>0</v>
      </c>
      <c r="J14" s="32">
        <f t="shared" si="3"/>
        <v>0</v>
      </c>
      <c r="K14" s="32">
        <f t="shared" si="3"/>
        <v>15587</v>
      </c>
      <c r="L14" s="32">
        <f t="shared" si="3"/>
        <v>0</v>
      </c>
      <c r="M14" s="32">
        <f t="shared" si="3"/>
        <v>0</v>
      </c>
      <c r="N14" s="32">
        <f t="shared" si="1"/>
        <v>68212.429999999993</v>
      </c>
    </row>
    <row r="15" spans="1:14" ht="42" customHeight="1" x14ac:dyDescent="0.35">
      <c r="A15" s="24" t="s">
        <v>25</v>
      </c>
      <c r="B15" s="20"/>
      <c r="C15" s="20"/>
      <c r="D15" s="20">
        <v>6455</v>
      </c>
      <c r="E15" s="20">
        <v>25299</v>
      </c>
      <c r="F15" s="20"/>
      <c r="G15" s="20">
        <v>7378.47</v>
      </c>
      <c r="H15" s="20">
        <v>2315.1999999999998</v>
      </c>
      <c r="I15" s="20"/>
      <c r="J15" s="20"/>
      <c r="K15" s="20"/>
      <c r="L15" s="36"/>
      <c r="M15" s="20"/>
      <c r="N15" s="20">
        <f>SUM(B15:M15)</f>
        <v>41447.67</v>
      </c>
    </row>
    <row r="16" spans="1:14" ht="40.5" customHeight="1" x14ac:dyDescent="0.35">
      <c r="A16" s="24" t="s">
        <v>26</v>
      </c>
      <c r="B16" s="20"/>
      <c r="C16" s="20"/>
      <c r="D16" s="20"/>
      <c r="E16" s="20"/>
      <c r="F16" s="20"/>
      <c r="G16" s="20">
        <v>6751.4</v>
      </c>
      <c r="H16" s="20"/>
      <c r="I16" s="20"/>
      <c r="J16" s="20"/>
      <c r="K16" s="20">
        <v>15587</v>
      </c>
      <c r="L16" s="20"/>
      <c r="M16" s="20"/>
      <c r="N16" s="20">
        <f t="shared" si="1"/>
        <v>22338.400000000001</v>
      </c>
    </row>
    <row r="17" spans="1:14" ht="40.5" customHeight="1" x14ac:dyDescent="0.35">
      <c r="A17" s="30" t="s">
        <v>35</v>
      </c>
      <c r="B17" s="20"/>
      <c r="C17" s="20"/>
      <c r="D17" s="20">
        <v>4426.3599999999997</v>
      </c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1"/>
        <v>4426.3599999999997</v>
      </c>
    </row>
    <row r="18" spans="1:14" ht="40.5" customHeight="1" x14ac:dyDescent="0.35">
      <c r="A18" s="41" t="s">
        <v>50</v>
      </c>
      <c r="B18" s="20"/>
      <c r="C18" s="20"/>
      <c r="D18" s="20"/>
      <c r="E18" s="20">
        <v>1123.1300000000001</v>
      </c>
      <c r="F18" s="20">
        <v>1185.52</v>
      </c>
      <c r="G18" s="20">
        <v>1435.11</v>
      </c>
      <c r="H18" s="20">
        <v>1372.71</v>
      </c>
      <c r="I18" s="20">
        <v>1310.32</v>
      </c>
      <c r="J18" s="20">
        <v>748.75</v>
      </c>
      <c r="K18" s="20">
        <v>1372.71</v>
      </c>
      <c r="L18" s="20"/>
      <c r="M18" s="20"/>
      <c r="N18" s="19">
        <f t="shared" si="1"/>
        <v>8548.25</v>
      </c>
    </row>
    <row r="19" spans="1:14" ht="40.5" customHeight="1" x14ac:dyDescent="0.35">
      <c r="A19" s="25" t="s">
        <v>53</v>
      </c>
      <c r="B19" s="19">
        <f>B20+B21+B22</f>
        <v>2338.8000000000002</v>
      </c>
      <c r="C19" s="19">
        <f t="shared" ref="C19:M19" si="4">C20+C21+C22</f>
        <v>1051.2</v>
      </c>
      <c r="D19" s="19">
        <f t="shared" si="4"/>
        <v>-2256.6</v>
      </c>
      <c r="E19" s="19">
        <f t="shared" si="4"/>
        <v>2462.2399999999998</v>
      </c>
      <c r="F19" s="19">
        <f t="shared" si="4"/>
        <v>-467.76000000000005</v>
      </c>
      <c r="G19" s="19">
        <f t="shared" si="4"/>
        <v>2067.6</v>
      </c>
      <c r="H19" s="19">
        <f t="shared" si="4"/>
        <v>103.16000000000003</v>
      </c>
      <c r="I19" s="32">
        <f t="shared" si="4"/>
        <v>-1338.18</v>
      </c>
      <c r="J19" s="32">
        <f t="shared" si="4"/>
        <v>2465.62</v>
      </c>
      <c r="K19" s="32">
        <f t="shared" si="4"/>
        <v>2854.46</v>
      </c>
      <c r="L19" s="32">
        <f t="shared" si="4"/>
        <v>-567.26</v>
      </c>
      <c r="M19" s="32">
        <f t="shared" si="4"/>
        <v>5276.3</v>
      </c>
      <c r="N19" s="32">
        <f t="shared" ref="N19:N22" si="5">SUM(B19:M19)</f>
        <v>13989.579999999998</v>
      </c>
    </row>
    <row r="20" spans="1:14" ht="40.5" customHeight="1" x14ac:dyDescent="0.35">
      <c r="A20" s="24" t="s">
        <v>54</v>
      </c>
      <c r="B20" s="20">
        <v>-270</v>
      </c>
      <c r="C20" s="20">
        <v>-660</v>
      </c>
      <c r="D20" s="20">
        <v>45</v>
      </c>
      <c r="E20" s="20">
        <v>-169.5</v>
      </c>
      <c r="F20" s="20">
        <v>-1260</v>
      </c>
      <c r="G20" s="20">
        <v>-330</v>
      </c>
      <c r="H20" s="20">
        <v>-250.75</v>
      </c>
      <c r="I20" s="20">
        <v>-289</v>
      </c>
      <c r="J20" s="20">
        <v>-325.5</v>
      </c>
      <c r="K20" s="20">
        <v>-775</v>
      </c>
      <c r="L20" s="36"/>
      <c r="M20" s="20">
        <v>2774.5</v>
      </c>
      <c r="N20" s="20">
        <f t="shared" si="5"/>
        <v>-1510.25</v>
      </c>
    </row>
    <row r="21" spans="1:14" ht="40.5" customHeight="1" x14ac:dyDescent="0.35">
      <c r="A21" s="24" t="s">
        <v>55</v>
      </c>
      <c r="B21" s="20">
        <v>0</v>
      </c>
      <c r="C21" s="20"/>
      <c r="D21" s="20">
        <v>0</v>
      </c>
      <c r="E21" s="20">
        <v>-39.46</v>
      </c>
      <c r="F21" s="20">
        <v>1085.04</v>
      </c>
      <c r="G21" s="20"/>
      <c r="H21" s="20"/>
      <c r="I21" s="20"/>
      <c r="J21" s="20"/>
      <c r="K21" s="20">
        <v>0</v>
      </c>
      <c r="L21" s="20"/>
      <c r="M21" s="20">
        <v>-1042.32</v>
      </c>
      <c r="N21" s="20">
        <f t="shared" si="5"/>
        <v>3.2599999999999909</v>
      </c>
    </row>
    <row r="22" spans="1:14" ht="40.5" customHeight="1" x14ac:dyDescent="0.35">
      <c r="A22" s="30" t="s">
        <v>56</v>
      </c>
      <c r="B22" s="20">
        <v>2608.8000000000002</v>
      </c>
      <c r="C22" s="20">
        <v>1711.2</v>
      </c>
      <c r="D22" s="20">
        <v>-2301.6</v>
      </c>
      <c r="E22" s="20">
        <v>2671.2</v>
      </c>
      <c r="F22" s="20">
        <v>-292.8</v>
      </c>
      <c r="G22" s="20">
        <v>2397.6</v>
      </c>
      <c r="H22" s="20">
        <v>353.91</v>
      </c>
      <c r="I22" s="20">
        <v>-1049.18</v>
      </c>
      <c r="J22" s="20">
        <v>2791.12</v>
      </c>
      <c r="K22" s="20">
        <v>3629.46</v>
      </c>
      <c r="L22" s="20">
        <v>-567.26</v>
      </c>
      <c r="M22" s="20">
        <v>3544.12</v>
      </c>
      <c r="N22" s="20">
        <f t="shared" si="5"/>
        <v>15496.57</v>
      </c>
    </row>
    <row r="23" spans="1:14" ht="39.75" customHeight="1" x14ac:dyDescent="0.35">
      <c r="A23" s="25" t="s">
        <v>58</v>
      </c>
      <c r="B23" s="19">
        <v>6876.1</v>
      </c>
      <c r="C23" s="19">
        <v>6876.1</v>
      </c>
      <c r="D23" s="19">
        <v>6876.1</v>
      </c>
      <c r="E23" s="19">
        <v>6876.1</v>
      </c>
      <c r="F23" s="19">
        <v>6876.1</v>
      </c>
      <c r="G23" s="19">
        <v>6876.1</v>
      </c>
      <c r="H23" s="19">
        <v>6876.1</v>
      </c>
      <c r="I23" s="19">
        <v>6876.1</v>
      </c>
      <c r="J23" s="19">
        <v>6876.1</v>
      </c>
      <c r="K23" s="19">
        <v>6876.1</v>
      </c>
      <c r="L23" s="19">
        <v>6876.1</v>
      </c>
      <c r="M23" s="19">
        <v>6876.1</v>
      </c>
      <c r="N23" s="19">
        <f t="shared" si="1"/>
        <v>82513.200000000012</v>
      </c>
    </row>
    <row r="24" spans="1:14" ht="22.5" customHeight="1" x14ac:dyDescent="0.35">
      <c r="A24" s="25" t="s">
        <v>27</v>
      </c>
      <c r="B24" s="32">
        <f>B4+B9+B14+B23+B18+B19</f>
        <v>42452.01</v>
      </c>
      <c r="C24" s="32">
        <f t="shared" ref="C24:N24" si="6">C4+C9+C14+C23+C18+C19</f>
        <v>30904.670000000002</v>
      </c>
      <c r="D24" s="32">
        <f t="shared" si="6"/>
        <v>32256.660000000003</v>
      </c>
      <c r="E24" s="32">
        <f t="shared" si="6"/>
        <v>55300.44999999999</v>
      </c>
      <c r="F24" s="32">
        <f t="shared" si="6"/>
        <v>37108.159999999996</v>
      </c>
      <c r="G24" s="32">
        <f t="shared" si="6"/>
        <v>37277.879999999997</v>
      </c>
      <c r="H24" s="32">
        <f t="shared" si="6"/>
        <v>25923.100000000002</v>
      </c>
      <c r="I24" s="32">
        <f t="shared" si="6"/>
        <v>21504.17</v>
      </c>
      <c r="J24" s="32">
        <f t="shared" si="6"/>
        <v>26096.569999999996</v>
      </c>
      <c r="K24" s="32">
        <f t="shared" si="6"/>
        <v>41445.82</v>
      </c>
      <c r="L24" s="32">
        <f t="shared" si="6"/>
        <v>23249.74</v>
      </c>
      <c r="M24" s="32">
        <f t="shared" si="6"/>
        <v>28992.329999999998</v>
      </c>
      <c r="N24" s="32">
        <f>N4+N9+N14+N23+N18+N19</f>
        <v>402511.56000000006</v>
      </c>
    </row>
    <row r="25" spans="1:14" ht="15.75" x14ac:dyDescent="0.25">
      <c r="A25" s="81" t="s">
        <v>61</v>
      </c>
      <c r="B25" s="81"/>
      <c r="C25" s="81"/>
      <c r="D25" s="26"/>
      <c r="E25" s="26"/>
      <c r="F25" s="26"/>
      <c r="G25" s="26"/>
      <c r="H25" s="26"/>
      <c r="I25" s="26"/>
      <c r="J25" s="26"/>
      <c r="K25" s="26"/>
      <c r="L25" s="82" t="s">
        <v>31</v>
      </c>
      <c r="M25" s="82"/>
      <c r="N25" s="82"/>
    </row>
    <row r="26" spans="1:14" ht="15.75" x14ac:dyDescent="0.25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.75" x14ac:dyDescent="0.25">
      <c r="A27" s="81" t="s">
        <v>29</v>
      </c>
      <c r="B27" s="81"/>
      <c r="C27" s="81"/>
      <c r="D27" s="26"/>
      <c r="E27" s="26"/>
      <c r="F27" s="26"/>
      <c r="G27" s="26"/>
      <c r="H27" s="26"/>
      <c r="I27" s="26"/>
      <c r="J27" s="26"/>
      <c r="K27" s="26"/>
      <c r="L27" s="82" t="s">
        <v>38</v>
      </c>
      <c r="M27" s="82"/>
      <c r="N27" s="8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C14:D18"/>
    </sheetView>
  </sheetViews>
  <sheetFormatPr defaultRowHeight="15" x14ac:dyDescent="0.25"/>
  <cols>
    <col min="1" max="1" width="4.5703125" customWidth="1"/>
    <col min="2" max="2" width="6.85546875" customWidth="1"/>
    <col min="3" max="3" width="48.42578125" customWidth="1"/>
    <col min="4" max="4" width="9.85546875" customWidth="1"/>
    <col min="5" max="5" width="14.85546875" customWidth="1"/>
  </cols>
  <sheetData>
    <row r="1" spans="1:5" x14ac:dyDescent="0.25">
      <c r="B1" t="s">
        <v>52</v>
      </c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37" t="s">
        <v>41</v>
      </c>
      <c r="B4" s="37" t="s">
        <v>41</v>
      </c>
      <c r="C4" s="37"/>
      <c r="D4" s="37" t="s">
        <v>42</v>
      </c>
      <c r="E4" s="37" t="s">
        <v>43</v>
      </c>
    </row>
    <row r="5" spans="1:5" x14ac:dyDescent="0.25">
      <c r="A5" s="38" t="s">
        <v>44</v>
      </c>
      <c r="B5" s="38" t="s">
        <v>45</v>
      </c>
      <c r="C5" s="38" t="s">
        <v>46</v>
      </c>
      <c r="D5" s="38" t="s">
        <v>47</v>
      </c>
      <c r="E5" s="38" t="s">
        <v>48</v>
      </c>
    </row>
    <row r="6" spans="1:5" x14ac:dyDescent="0.25">
      <c r="A6" s="14">
        <v>1</v>
      </c>
      <c r="B6" s="14"/>
      <c r="C6" s="14"/>
      <c r="D6" s="39"/>
      <c r="E6" s="14"/>
    </row>
    <row r="7" spans="1:5" x14ac:dyDescent="0.25">
      <c r="A7" s="14"/>
      <c r="B7" s="14"/>
      <c r="C7" s="14"/>
      <c r="D7" s="39"/>
      <c r="E7" s="14"/>
    </row>
    <row r="8" spans="1:5" x14ac:dyDescent="0.25">
      <c r="A8" s="14">
        <v>2</v>
      </c>
      <c r="B8" s="14"/>
      <c r="C8" s="14"/>
      <c r="D8" s="39"/>
      <c r="E8" s="14"/>
    </row>
    <row r="9" spans="1:5" x14ac:dyDescent="0.25">
      <c r="A9" s="14">
        <v>3</v>
      </c>
      <c r="B9" s="14"/>
      <c r="C9" s="14"/>
      <c r="D9" s="40"/>
      <c r="E9" s="14"/>
    </row>
    <row r="10" spans="1:5" x14ac:dyDescent="0.25">
      <c r="A10" s="14">
        <v>4</v>
      </c>
      <c r="B10" s="14"/>
      <c r="C10" s="14"/>
      <c r="D10" s="40"/>
      <c r="E10" s="14"/>
    </row>
    <row r="11" spans="1:5" x14ac:dyDescent="0.25">
      <c r="A11" s="14">
        <v>5</v>
      </c>
      <c r="B11" s="14"/>
      <c r="C11" s="14"/>
      <c r="D11" s="40"/>
      <c r="E11" s="14"/>
    </row>
    <row r="12" spans="1:5" x14ac:dyDescent="0.25">
      <c r="A12" s="14">
        <v>6</v>
      </c>
      <c r="B12" s="14"/>
      <c r="C12" s="14"/>
      <c r="D12" s="40"/>
      <c r="E12" s="14"/>
    </row>
    <row r="13" spans="1:5" x14ac:dyDescent="0.25">
      <c r="A13" s="14">
        <v>7</v>
      </c>
      <c r="B13" s="14"/>
      <c r="C13" s="14"/>
      <c r="D13" s="40"/>
      <c r="E13" s="14"/>
    </row>
    <row r="14" spans="1:5" x14ac:dyDescent="0.25">
      <c r="A14" s="14">
        <v>8</v>
      </c>
      <c r="B14" s="14"/>
      <c r="C14" s="14"/>
      <c r="D14" s="40"/>
      <c r="E14" s="14"/>
    </row>
    <row r="15" spans="1:5" x14ac:dyDescent="0.25">
      <c r="A15" s="14">
        <v>9</v>
      </c>
      <c r="B15" s="14"/>
      <c r="C15" s="14"/>
      <c r="D15" s="40"/>
      <c r="E15" s="14"/>
    </row>
    <row r="16" spans="1:5" x14ac:dyDescent="0.25">
      <c r="A16" s="14">
        <v>10</v>
      </c>
      <c r="B16" s="14"/>
      <c r="C16" s="14"/>
      <c r="D16" s="40"/>
      <c r="E16" s="14"/>
    </row>
    <row r="17" spans="1:5" x14ac:dyDescent="0.25">
      <c r="A17" s="14">
        <v>11</v>
      </c>
      <c r="B17" s="14"/>
      <c r="C17" s="14"/>
      <c r="D17" s="40"/>
      <c r="E17" s="14"/>
    </row>
    <row r="18" spans="1:5" x14ac:dyDescent="0.25">
      <c r="A18" s="14">
        <v>12</v>
      </c>
      <c r="B18" s="14"/>
      <c r="C18" s="14"/>
      <c r="D18" s="40"/>
      <c r="E18" s="14"/>
    </row>
    <row r="19" spans="1:5" x14ac:dyDescent="0.25">
      <c r="A19" s="14">
        <v>13</v>
      </c>
      <c r="B19" s="14"/>
      <c r="C19" s="14"/>
      <c r="D19" s="40"/>
      <c r="E19" s="14"/>
    </row>
    <row r="20" spans="1:5" x14ac:dyDescent="0.25">
      <c r="A20" s="14">
        <v>14</v>
      </c>
      <c r="B20" s="14"/>
      <c r="C20" s="14"/>
      <c r="D20" s="40"/>
      <c r="E20" s="14"/>
    </row>
    <row r="21" spans="1:5" x14ac:dyDescent="0.25">
      <c r="A21" s="14">
        <v>15</v>
      </c>
      <c r="B21" s="14"/>
      <c r="C21" s="14"/>
      <c r="D21" s="40"/>
      <c r="E21" s="14"/>
    </row>
    <row r="22" spans="1:5" x14ac:dyDescent="0.25">
      <c r="A22" s="14">
        <v>16</v>
      </c>
      <c r="B22" s="14"/>
      <c r="C22" s="14"/>
      <c r="D22" s="40"/>
      <c r="E22" s="14"/>
    </row>
    <row r="23" spans="1:5" x14ac:dyDescent="0.25">
      <c r="A23" s="14">
        <v>17</v>
      </c>
      <c r="B23" s="14"/>
      <c r="C23" s="14"/>
      <c r="D23" s="40"/>
      <c r="E23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B19" sqref="B19"/>
    </sheetView>
  </sheetViews>
  <sheetFormatPr defaultRowHeight="15" x14ac:dyDescent="0.25"/>
  <cols>
    <col min="1" max="1" width="5.85546875" customWidth="1"/>
    <col min="2" max="2" width="54.7109375" customWidth="1"/>
    <col min="3" max="3" width="12.28515625" customWidth="1"/>
    <col min="4" max="4" width="12.140625" customWidth="1"/>
  </cols>
  <sheetData>
    <row r="1" spans="1:6" ht="21" x14ac:dyDescent="0.35">
      <c r="A1" s="1"/>
      <c r="B1" s="79" t="s">
        <v>62</v>
      </c>
      <c r="C1" s="79"/>
      <c r="D1" s="79"/>
    </row>
    <row r="2" spans="1:6" ht="15.75" x14ac:dyDescent="0.25">
      <c r="A2" s="6"/>
      <c r="B2" s="77" t="s">
        <v>33</v>
      </c>
      <c r="C2" s="77"/>
      <c r="D2" s="77"/>
    </row>
    <row r="3" spans="1:6" ht="15.75" x14ac:dyDescent="0.25">
      <c r="A3" s="6"/>
      <c r="B3" s="78" t="s">
        <v>51</v>
      </c>
      <c r="C3" s="78"/>
      <c r="D3" s="78"/>
    </row>
    <row r="4" spans="1:6" ht="26.25" x14ac:dyDescent="0.25">
      <c r="A4" s="8"/>
      <c r="B4" s="42" t="s">
        <v>0</v>
      </c>
      <c r="C4" s="8" t="s">
        <v>1</v>
      </c>
      <c r="D4" s="8" t="s">
        <v>28</v>
      </c>
    </row>
    <row r="5" spans="1:6" x14ac:dyDescent="0.25">
      <c r="A5" s="44"/>
      <c r="B5" s="44" t="s">
        <v>9</v>
      </c>
      <c r="C5" s="44"/>
      <c r="D5" s="3"/>
    </row>
    <row r="6" spans="1:6" x14ac:dyDescent="0.25">
      <c r="A6" s="43">
        <v>1</v>
      </c>
      <c r="B6" s="43" t="s">
        <v>89</v>
      </c>
      <c r="C6" s="53">
        <v>1123.1300000000001</v>
      </c>
      <c r="D6" s="3"/>
    </row>
    <row r="7" spans="1:6" x14ac:dyDescent="0.25">
      <c r="A7" s="46"/>
      <c r="B7" s="48" t="s">
        <v>80</v>
      </c>
      <c r="C7" s="66">
        <v>1123.1300000000001</v>
      </c>
      <c r="D7" s="13">
        <v>1123.1300000000001</v>
      </c>
    </row>
    <row r="8" spans="1:6" x14ac:dyDescent="0.25">
      <c r="A8" s="46"/>
      <c r="B8" s="44" t="s">
        <v>10</v>
      </c>
      <c r="C8" s="54"/>
      <c r="D8" s="34"/>
    </row>
    <row r="9" spans="1:6" x14ac:dyDescent="0.25">
      <c r="A9" s="55">
        <v>1</v>
      </c>
      <c r="B9" s="67" t="s">
        <v>89</v>
      </c>
      <c r="C9" s="48">
        <v>1185.52</v>
      </c>
      <c r="D9" s="13">
        <v>2308.65</v>
      </c>
    </row>
    <row r="10" spans="1:6" x14ac:dyDescent="0.25">
      <c r="A10" s="57"/>
      <c r="B10" s="72" t="s">
        <v>11</v>
      </c>
      <c r="C10" s="63"/>
      <c r="D10" s="65"/>
      <c r="E10" s="64"/>
      <c r="F10" s="64"/>
    </row>
    <row r="11" spans="1:6" x14ac:dyDescent="0.25">
      <c r="A11" s="46">
        <v>1</v>
      </c>
      <c r="B11" s="43" t="s">
        <v>89</v>
      </c>
      <c r="C11" s="48">
        <v>1435.11</v>
      </c>
      <c r="D11" s="13">
        <v>3743.76</v>
      </c>
    </row>
    <row r="12" spans="1:6" x14ac:dyDescent="0.25">
      <c r="A12" s="46"/>
      <c r="B12" s="48" t="s">
        <v>12</v>
      </c>
      <c r="C12" s="46"/>
      <c r="D12" s="14"/>
    </row>
    <row r="13" spans="1:6" x14ac:dyDescent="0.25">
      <c r="A13" s="46">
        <v>1</v>
      </c>
      <c r="B13" s="46" t="s">
        <v>89</v>
      </c>
      <c r="C13" s="48">
        <v>1372.71</v>
      </c>
      <c r="D13" s="13">
        <v>5116.47</v>
      </c>
    </row>
    <row r="14" spans="1:6" x14ac:dyDescent="0.25">
      <c r="A14" s="46"/>
      <c r="B14" s="48" t="s">
        <v>13</v>
      </c>
      <c r="C14" s="48"/>
      <c r="D14" s="13"/>
    </row>
    <row r="15" spans="1:6" x14ac:dyDescent="0.25">
      <c r="A15" s="46">
        <v>1</v>
      </c>
      <c r="B15" s="46" t="s">
        <v>89</v>
      </c>
      <c r="C15" s="48">
        <v>1310.32</v>
      </c>
      <c r="D15" s="13">
        <v>6426.79</v>
      </c>
    </row>
    <row r="16" spans="1:6" x14ac:dyDescent="0.25">
      <c r="A16" s="46"/>
      <c r="B16" s="73" t="s">
        <v>14</v>
      </c>
      <c r="C16" s="46"/>
      <c r="D16" s="14"/>
    </row>
    <row r="17" spans="1:4" x14ac:dyDescent="0.25">
      <c r="A17" s="46">
        <v>1</v>
      </c>
      <c r="B17" s="46" t="s">
        <v>89</v>
      </c>
      <c r="C17" s="48">
        <v>748.75</v>
      </c>
      <c r="D17" s="13">
        <v>7175.54</v>
      </c>
    </row>
    <row r="18" spans="1:4" x14ac:dyDescent="0.25">
      <c r="A18" s="46"/>
      <c r="B18" s="48" t="s">
        <v>15</v>
      </c>
      <c r="C18" s="48"/>
      <c r="D18" s="13"/>
    </row>
    <row r="19" spans="1:4" x14ac:dyDescent="0.25">
      <c r="A19" s="46">
        <v>1</v>
      </c>
      <c r="B19" s="46" t="s">
        <v>89</v>
      </c>
      <c r="C19" s="48">
        <v>1372.71</v>
      </c>
      <c r="D19" s="13">
        <f>C19+D17</f>
        <v>8548.25</v>
      </c>
    </row>
    <row r="20" spans="1:4" x14ac:dyDescent="0.25">
      <c r="A20" s="46"/>
      <c r="B20" s="48"/>
      <c r="C20" s="48"/>
      <c r="D20" s="13"/>
    </row>
    <row r="21" spans="1:4" x14ac:dyDescent="0.25">
      <c r="A21" s="46"/>
      <c r="B21" s="48"/>
      <c r="C21" s="48"/>
      <c r="D21" s="13"/>
    </row>
    <row r="22" spans="1:4" x14ac:dyDescent="0.25">
      <c r="A22" s="46"/>
      <c r="B22" s="48"/>
      <c r="C22" s="46"/>
      <c r="D22" s="14"/>
    </row>
    <row r="23" spans="1:4" x14ac:dyDescent="0.25">
      <c r="A23" s="46"/>
      <c r="B23" s="47"/>
      <c r="C23" s="46"/>
      <c r="D23" s="14"/>
    </row>
    <row r="24" spans="1:4" x14ac:dyDescent="0.25">
      <c r="A24" s="46"/>
      <c r="B24" s="43"/>
      <c r="C24" s="46"/>
      <c r="D24" s="14"/>
    </row>
    <row r="25" spans="1:4" x14ac:dyDescent="0.25">
      <c r="A25" s="46"/>
      <c r="B25" s="48"/>
      <c r="C25" s="48"/>
      <c r="D25" s="13"/>
    </row>
    <row r="26" spans="1:4" x14ac:dyDescent="0.25">
      <c r="A26" s="46"/>
      <c r="B26" s="59"/>
      <c r="C26" s="46"/>
      <c r="D26" s="14"/>
    </row>
    <row r="27" spans="1:4" x14ac:dyDescent="0.25">
      <c r="A27" s="46"/>
      <c r="B27" s="47"/>
      <c r="C27" s="46"/>
      <c r="D27" s="14"/>
    </row>
    <row r="28" spans="1:4" x14ac:dyDescent="0.25">
      <c r="A28" s="46"/>
      <c r="B28" s="43"/>
      <c r="C28" s="46"/>
      <c r="D28" s="13"/>
    </row>
    <row r="29" spans="1:4" x14ac:dyDescent="0.25">
      <c r="A29" s="46"/>
      <c r="B29" s="59"/>
      <c r="C29" s="48"/>
      <c r="D29" s="13"/>
    </row>
    <row r="30" spans="1:4" x14ac:dyDescent="0.25">
      <c r="A30" s="46"/>
      <c r="B30" s="60"/>
      <c r="C30" s="46"/>
      <c r="D30" s="14"/>
    </row>
    <row r="31" spans="1:4" x14ac:dyDescent="0.25">
      <c r="A31" s="46"/>
      <c r="B31" s="59"/>
      <c r="C31" s="48"/>
      <c r="D31" s="13"/>
    </row>
    <row r="32" spans="1:4" x14ac:dyDescent="0.25">
      <c r="A32" s="46"/>
      <c r="B32" s="59"/>
      <c r="C32" s="46"/>
      <c r="D32" s="14"/>
    </row>
    <row r="33" spans="1:4" x14ac:dyDescent="0.25">
      <c r="A33" s="46"/>
      <c r="B33" s="60"/>
      <c r="C33" s="46"/>
      <c r="D33" s="14"/>
    </row>
    <row r="34" spans="1:4" x14ac:dyDescent="0.25">
      <c r="A34" s="46"/>
      <c r="B34" s="59"/>
      <c r="C34" s="48"/>
      <c r="D34" s="13"/>
    </row>
    <row r="35" spans="1:4" x14ac:dyDescent="0.25">
      <c r="A35" s="52"/>
      <c r="B35" s="52"/>
      <c r="C35" s="52"/>
    </row>
    <row r="36" spans="1:4" x14ac:dyDescent="0.25">
      <c r="A36" s="52"/>
      <c r="B36" s="52"/>
      <c r="C36" s="52"/>
    </row>
    <row r="37" spans="1:4" x14ac:dyDescent="0.25">
      <c r="A37" s="52"/>
      <c r="B37" s="52"/>
      <c r="C37" s="52"/>
    </row>
    <row r="38" spans="1:4" x14ac:dyDescent="0.25">
      <c r="A38" s="52"/>
      <c r="B38" s="52"/>
      <c r="C38" s="52"/>
    </row>
    <row r="39" spans="1:4" x14ac:dyDescent="0.25">
      <c r="A39" s="52"/>
      <c r="B39" s="52"/>
      <c r="C39" s="52"/>
    </row>
    <row r="40" spans="1:4" x14ac:dyDescent="0.25">
      <c r="A40" s="52"/>
      <c r="B40" s="52"/>
      <c r="C40" s="52"/>
    </row>
    <row r="41" spans="1:4" x14ac:dyDescent="0.25">
      <c r="A41" s="52"/>
      <c r="B41" s="52"/>
      <c r="C41" s="5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2021-02-08T04:13:42Z</cp:lastPrinted>
  <dcterms:created xsi:type="dcterms:W3CDTF">2011-07-25T05:21:17Z</dcterms:created>
  <dcterms:modified xsi:type="dcterms:W3CDTF">2021-02-08T04:39:37Z</dcterms:modified>
</cp:coreProperties>
</file>