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</sheets>
  <calcPr calcId="145621"/>
</workbook>
</file>

<file path=xl/calcChain.xml><?xml version="1.0" encoding="utf-8"?>
<calcChain xmlns="http://schemas.openxmlformats.org/spreadsheetml/2006/main">
  <c r="D13" i="1"/>
  <c r="D23" i="9"/>
  <c r="C19"/>
  <c r="C13"/>
  <c r="C16" i="2"/>
  <c r="E4" i="5"/>
  <c r="C10" i="2"/>
  <c r="M4" i="5"/>
  <c r="L4"/>
  <c r="K4"/>
  <c r="J4"/>
  <c r="I4"/>
  <c r="H4"/>
  <c r="G4"/>
  <c r="F4"/>
  <c r="D4"/>
  <c r="C4"/>
  <c r="B4"/>
  <c r="B24" s="1"/>
  <c r="C7" i="6"/>
  <c r="D7" s="1"/>
  <c r="D9" s="1"/>
  <c r="C7" i="1"/>
  <c r="C6" i="2"/>
  <c r="C7" s="1"/>
  <c r="D7" s="1"/>
  <c r="D10" s="1"/>
  <c r="E9" i="5"/>
  <c r="N22"/>
  <c r="N18"/>
  <c r="N17"/>
  <c r="N21"/>
  <c r="N20"/>
  <c r="M19"/>
  <c r="L19"/>
  <c r="K19"/>
  <c r="J19"/>
  <c r="I19"/>
  <c r="H19"/>
  <c r="G19"/>
  <c r="F19"/>
  <c r="E19"/>
  <c r="D19"/>
  <c r="C19"/>
  <c r="B19"/>
  <c r="N8"/>
  <c r="N12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D9"/>
  <c r="C9"/>
  <c r="D7" i="7"/>
  <c r="B14" i="5"/>
  <c r="B9"/>
  <c r="M24" l="1"/>
  <c r="L24"/>
  <c r="K24"/>
  <c r="J24"/>
  <c r="I24"/>
  <c r="H24"/>
  <c r="G24"/>
  <c r="F24"/>
  <c r="E24"/>
  <c r="D24"/>
  <c r="C24"/>
  <c r="N19"/>
  <c r="N6"/>
  <c r="N23"/>
  <c r="N13"/>
  <c r="N5"/>
  <c r="N4" l="1"/>
  <c r="N11"/>
  <c r="N10"/>
  <c r="N15" l="1"/>
  <c r="N16"/>
  <c r="N14"/>
  <c r="N9" l="1"/>
  <c r="N24" s="1"/>
</calcChain>
</file>

<file path=xl/sharedStrings.xml><?xml version="1.0" encoding="utf-8"?>
<sst xmlns="http://schemas.openxmlformats.org/spreadsheetml/2006/main" count="144" uniqueCount="84">
  <si>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</si>
  <si>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</si>
  <si>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</si>
  <si>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</si>
  <si>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</si>
  <si>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</si>
  <si>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</si>
  <si>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</si>
  <si>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</si>
  <si>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</si>
  <si>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</si>
  <si>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</si>
  <si>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</si>
  <si>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</si>
  <si>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</si>
  <si>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</si>
  <si>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</si>
  <si>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</si>
  <si>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</si>
  <si>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</si>
  <si>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</si>
  <si>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</si>
  <si>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</si>
  <si>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</si>
  <si>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</si>
  <si>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</si>
  <si>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</si>
  <si>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</si>
  <si>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</si>
  <si>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</si>
  <si>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</si>
  <si>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</si>
  <si>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Коммунистическая,4</t>
  </si>
  <si>
    <t>-эл.оборудование</t>
  </si>
  <si>
    <t>- эл.оборудования</t>
  </si>
  <si>
    <t>Текущий ремонт эл.оборудования</t>
  </si>
  <si>
    <t>Кузмичева Е.А.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</si>
  <si>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</si>
  <si>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</si>
  <si>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</si>
  <si>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</si>
  <si>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</si>
  <si>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</si>
  <si>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</si>
  <si>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</si>
  <si>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</si>
  <si>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</si>
  <si>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Коммунистическая, 4</t>
  </si>
  <si>
    <t>Дополнительные работы</t>
  </si>
  <si>
    <t>4.Дополнительные работы</t>
  </si>
  <si>
    <t>Лицевой счет 2017г.</t>
  </si>
  <si>
    <t>5. ОДН:</t>
  </si>
  <si>
    <t>ХВС</t>
  </si>
  <si>
    <t>ГВС</t>
  </si>
  <si>
    <t>электроэнергия</t>
  </si>
  <si>
    <t>7. Расходы по содержанию УК</t>
  </si>
  <si>
    <t xml:space="preserve">  - санитарная уборка лестничных клеток</t>
  </si>
  <si>
    <t>уборка придомовой территории</t>
  </si>
  <si>
    <t>Очистка дорог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</si>
  <si>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</si>
  <si>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</si>
  <si>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</si>
  <si>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</si>
  <si>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Уборка снега с крыши</t>
  </si>
  <si>
    <t>ИТОГО за январь</t>
  </si>
  <si>
    <t>Замена трубопровода отопления кв.12</t>
  </si>
  <si>
    <t>Ремонт светильника,замена э/ламп</t>
  </si>
  <si>
    <t>ИТОГО за февраль</t>
  </si>
  <si>
    <t>ППР электрощитов</t>
  </si>
  <si>
    <t>Дезинфекция</t>
  </si>
  <si>
    <t>Итого за апрель</t>
  </si>
  <si>
    <t>Дезинфекция подъезда</t>
  </si>
  <si>
    <t>Установка досок объявлений</t>
  </si>
  <si>
    <t>Наклейки курение запрещено</t>
  </si>
  <si>
    <t>Наклейки на доски объявления</t>
  </si>
  <si>
    <t>Итого за июнь</t>
  </si>
  <si>
    <t>Скос травы на придомовой территории</t>
  </si>
  <si>
    <t>Промывка системы отопления</t>
  </si>
  <si>
    <t>Работы ППР. Замена лампочки</t>
  </si>
  <si>
    <t>Монтаж забора</t>
  </si>
  <si>
    <t>Итого за август</t>
  </si>
  <si>
    <t>Изготовление и установка хомута на стояк ГВС Кв №12</t>
  </si>
  <si>
    <t>Частичная замена стояка отопления Квартира №12</t>
  </si>
  <si>
    <t>Ремонт отопления. Замена труб отопления в подвале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</si>
</sst>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2" xfId="0" applyFont="1" applyBorder="1"/>
    <xf numFmtId="0" fontId="0" fillId="0" borderId="5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0" fillId="0" borderId="7" xfId="0" applyFont="1" applyBorder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B13" sqref="B13:C13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6" t="s">
        <v>61</v>
      </c>
      <c r="C1" s="76"/>
      <c r="D1" s="76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48"/>
      <c r="B3" s="75" t="s">
        <v>4</v>
      </c>
      <c r="C3" s="75"/>
      <c r="D3" s="75"/>
      <c r="E3" s="48"/>
      <c r="F3" s="1"/>
      <c r="G3" s="1"/>
      <c r="H3" s="1"/>
    </row>
    <row r="4" spans="1:8" ht="30">
      <c r="A4" s="40"/>
      <c r="B4" s="49" t="s">
        <v>0</v>
      </c>
      <c r="C4" s="49" t="s">
        <v>1</v>
      </c>
      <c r="D4" s="49" t="s">
        <v>27</v>
      </c>
      <c r="E4" s="48"/>
      <c r="F4" s="1"/>
      <c r="G4" s="1"/>
      <c r="H4" s="1"/>
    </row>
    <row r="5" spans="1:8">
      <c r="A5" s="62"/>
      <c r="B5" s="64" t="s">
        <v>2</v>
      </c>
      <c r="C5" s="62"/>
      <c r="D5" s="62"/>
      <c r="E5" s="48"/>
      <c r="F5" s="1"/>
      <c r="G5" s="1"/>
      <c r="H5" s="1"/>
    </row>
    <row r="6" spans="1:8">
      <c r="A6" s="62">
        <v>1</v>
      </c>
      <c r="B6" s="62" t="s">
        <v>65</v>
      </c>
      <c r="C6" s="62">
        <v>12659.72</v>
      </c>
      <c r="D6" s="64"/>
      <c r="E6" s="50"/>
      <c r="F6" s="1"/>
    </row>
    <row r="7" spans="1:8" s="5" customFormat="1">
      <c r="A7" s="62"/>
      <c r="B7" s="64" t="s">
        <v>64</v>
      </c>
      <c r="C7" s="64">
        <f>SUM(C6)</f>
        <v>12659.72</v>
      </c>
      <c r="D7" s="64">
        <v>12659.72</v>
      </c>
      <c r="E7" s="11"/>
      <c r="F7" s="4"/>
    </row>
    <row r="8" spans="1:8" s="5" customFormat="1">
      <c r="A8" s="64"/>
      <c r="B8" s="64" t="s">
        <v>12</v>
      </c>
      <c r="C8" s="62"/>
      <c r="D8" s="64"/>
      <c r="E8" s="4"/>
      <c r="F8" s="4"/>
    </row>
    <row r="9" spans="1:8">
      <c r="A9" s="62">
        <v>1</v>
      </c>
      <c r="B9" s="62" t="s">
        <v>77</v>
      </c>
      <c r="C9" s="62">
        <v>450</v>
      </c>
      <c r="D9" s="64">
        <v>13109.72</v>
      </c>
      <c r="E9" s="48"/>
      <c r="F9" s="1"/>
    </row>
    <row r="10" spans="1:8">
      <c r="A10" s="64"/>
      <c r="B10" s="64" t="s">
        <v>14</v>
      </c>
      <c r="C10" s="64"/>
      <c r="D10" s="64"/>
      <c r="E10" s="48"/>
      <c r="F10" s="1"/>
    </row>
    <row r="11" spans="1:8" ht="30">
      <c r="A11" s="64">
        <v>1</v>
      </c>
      <c r="B11" s="62" t="s">
        <v>81</v>
      </c>
      <c r="C11" s="64">
        <v>532</v>
      </c>
      <c r="D11" s="64">
        <v>13641.72</v>
      </c>
      <c r="E11" s="48"/>
      <c r="F11" s="1"/>
    </row>
    <row r="12" spans="1:8">
      <c r="A12" s="62"/>
      <c r="B12" s="64" t="s">
        <v>17</v>
      </c>
      <c r="C12" s="62"/>
      <c r="D12" s="64"/>
      <c r="E12" s="48"/>
      <c r="F12" s="1"/>
    </row>
    <row r="13" spans="1:8" ht="16.5" customHeight="1">
      <c r="A13" s="62">
        <v>1</v>
      </c>
      <c r="B13" s="62" t="s">
        <v>82</v>
      </c>
      <c r="C13" s="62">
        <v>2589</v>
      </c>
      <c r="D13" s="64">
        <f>C13+D11</f>
        <v>16230.72</v>
      </c>
      <c r="E13" s="48"/>
      <c r="F13" s="1"/>
    </row>
    <row r="14" spans="1:8">
      <c r="A14" s="62"/>
      <c r="B14" s="62"/>
      <c r="C14" s="62"/>
      <c r="D14" s="64"/>
      <c r="E14" s="48"/>
      <c r="F14" s="1"/>
    </row>
    <row r="15" spans="1:8" s="5" customFormat="1">
      <c r="A15" s="3"/>
      <c r="B15" s="3"/>
      <c r="C15" s="40"/>
      <c r="D15" s="3"/>
      <c r="E15" s="4"/>
      <c r="F15" s="4"/>
    </row>
    <row r="16" spans="1:8" s="5" customFormat="1">
      <c r="A16" s="3"/>
      <c r="B16" s="13"/>
      <c r="C16" s="40"/>
      <c r="D16" s="3"/>
      <c r="E16" s="4"/>
      <c r="F16" s="4"/>
    </row>
    <row r="17" spans="1:6">
      <c r="A17" s="40"/>
      <c r="B17" s="3"/>
      <c r="C17" s="40"/>
      <c r="D17" s="40"/>
      <c r="E17" s="48"/>
      <c r="F17" s="1"/>
    </row>
    <row r="18" spans="1:6">
      <c r="A18" s="40"/>
      <c r="B18" s="13"/>
      <c r="C18" s="40"/>
      <c r="D18" s="3"/>
      <c r="E18" s="48"/>
      <c r="F18" s="1"/>
    </row>
    <row r="19" spans="1:6">
      <c r="A19" s="40"/>
      <c r="B19" s="3"/>
      <c r="C19" s="3"/>
      <c r="D19" s="3"/>
      <c r="E19" s="48"/>
      <c r="F19" s="1"/>
    </row>
    <row r="20" spans="1:6">
      <c r="A20" s="40"/>
      <c r="B20" s="3"/>
      <c r="C20" s="40"/>
      <c r="D20" s="40"/>
      <c r="E20" s="48"/>
      <c r="F20" s="1"/>
    </row>
    <row r="21" spans="1:6">
      <c r="A21" s="40"/>
      <c r="B21" s="45"/>
      <c r="C21" s="40"/>
      <c r="D21" s="40"/>
      <c r="E21" s="48"/>
      <c r="F21" s="1"/>
    </row>
    <row r="22" spans="1:6">
      <c r="A22" s="40"/>
      <c r="B22" s="40"/>
      <c r="C22" s="40"/>
      <c r="D22" s="40"/>
      <c r="E22" s="48"/>
      <c r="F22" s="1"/>
    </row>
    <row r="23" spans="1:6" s="5" customFormat="1">
      <c r="A23" s="3"/>
      <c r="B23" s="40"/>
      <c r="C23" s="40"/>
      <c r="D23" s="3"/>
      <c r="E23" s="4"/>
      <c r="F23" s="4"/>
    </row>
    <row r="24" spans="1:6">
      <c r="A24" s="40"/>
      <c r="B24" s="45"/>
      <c r="C24" s="40"/>
      <c r="D24" s="40"/>
      <c r="E24" s="48"/>
      <c r="F24" s="1"/>
    </row>
    <row r="25" spans="1:6">
      <c r="A25" s="40"/>
      <c r="B25" s="40"/>
      <c r="C25" s="40"/>
      <c r="D25" s="40"/>
      <c r="E25" s="48"/>
      <c r="F25" s="1"/>
    </row>
    <row r="26" spans="1:6">
      <c r="A26" s="40"/>
      <c r="B26" s="3"/>
      <c r="C26" s="3"/>
      <c r="D26" s="3"/>
      <c r="E26" s="48"/>
      <c r="F26" s="1"/>
    </row>
    <row r="27" spans="1:6">
      <c r="A27" s="40"/>
      <c r="B27" s="3"/>
      <c r="C27" s="3"/>
      <c r="D27" s="3"/>
      <c r="E27" s="48"/>
      <c r="F27" s="1"/>
    </row>
    <row r="28" spans="1:6">
      <c r="A28" s="40"/>
      <c r="B28" s="40"/>
      <c r="C28" s="40"/>
      <c r="D28" s="40"/>
      <c r="E28" s="48"/>
      <c r="F2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D17" sqref="D17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6" t="s">
        <v>61</v>
      </c>
      <c r="C1" s="76"/>
      <c r="D1" s="76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5" t="s">
        <v>8</v>
      </c>
      <c r="C3" s="75"/>
      <c r="D3" s="75"/>
      <c r="E3" s="1"/>
      <c r="F3" s="1"/>
      <c r="G3" s="1"/>
      <c r="H3" s="1"/>
    </row>
    <row r="4" spans="1:8">
      <c r="A4" s="40"/>
      <c r="B4" s="49" t="s">
        <v>0</v>
      </c>
      <c r="C4" s="40" t="s">
        <v>1</v>
      </c>
      <c r="D4" s="49" t="s">
        <v>27</v>
      </c>
      <c r="E4" s="1"/>
      <c r="F4" s="1"/>
      <c r="G4" s="1"/>
      <c r="H4" s="1"/>
    </row>
    <row r="5" spans="1:8">
      <c r="A5" s="40"/>
      <c r="B5" s="61" t="s">
        <v>2</v>
      </c>
      <c r="C5" s="40"/>
      <c r="D5" s="49"/>
      <c r="E5" s="1"/>
      <c r="F5" s="1"/>
      <c r="G5" s="1"/>
      <c r="H5" s="1"/>
    </row>
    <row r="6" spans="1:8">
      <c r="A6" s="62">
        <v>1</v>
      </c>
      <c r="B6" s="63" t="s">
        <v>63</v>
      </c>
      <c r="C6" s="62">
        <f>856.5+428.25</f>
        <v>1284.75</v>
      </c>
      <c r="D6" s="74"/>
      <c r="E6" s="1"/>
      <c r="F6" s="1"/>
      <c r="G6" s="1"/>
      <c r="H6" s="1"/>
    </row>
    <row r="7" spans="1:8">
      <c r="A7" s="62"/>
      <c r="B7" s="64" t="s">
        <v>64</v>
      </c>
      <c r="C7" s="64">
        <f>SUM(C6)</f>
        <v>1284.75</v>
      </c>
      <c r="D7" s="62">
        <f>C7</f>
        <v>1284.75</v>
      </c>
      <c r="E7" s="1"/>
      <c r="F7" s="1"/>
      <c r="G7" s="1"/>
      <c r="H7" s="1"/>
    </row>
    <row r="8" spans="1:8" s="1" customFormat="1">
      <c r="A8" s="40"/>
      <c r="B8" s="61" t="s">
        <v>7</v>
      </c>
      <c r="C8" s="40"/>
      <c r="D8" s="64"/>
    </row>
    <row r="9" spans="1:8" s="4" customFormat="1">
      <c r="A9" s="62">
        <v>1</v>
      </c>
      <c r="B9" s="63" t="s">
        <v>63</v>
      </c>
      <c r="C9" s="62">
        <v>285.5</v>
      </c>
      <c r="D9" s="64"/>
    </row>
    <row r="10" spans="1:8" s="4" customFormat="1">
      <c r="A10" s="62"/>
      <c r="B10" s="64" t="s">
        <v>67</v>
      </c>
      <c r="C10" s="64">
        <f>SUM(C9)</f>
        <v>285.5</v>
      </c>
      <c r="D10" s="64">
        <f>D7+C10</f>
        <v>1570.25</v>
      </c>
    </row>
    <row r="11" spans="1:8" s="1" customFormat="1">
      <c r="A11" s="62"/>
      <c r="B11" s="64" t="s">
        <v>10</v>
      </c>
      <c r="C11" s="62"/>
      <c r="D11" s="64"/>
    </row>
    <row r="12" spans="1:8" s="1" customFormat="1">
      <c r="A12" s="62">
        <v>1</v>
      </c>
      <c r="B12" s="62" t="s">
        <v>72</v>
      </c>
      <c r="C12" s="62">
        <v>576.28</v>
      </c>
      <c r="D12" s="64">
        <v>2146.5300000000002</v>
      </c>
    </row>
    <row r="13" spans="1:8" s="4" customFormat="1">
      <c r="A13" s="62"/>
      <c r="B13" s="64" t="s">
        <v>11</v>
      </c>
      <c r="C13" s="62"/>
      <c r="D13" s="64"/>
    </row>
    <row r="14" spans="1:8" s="4" customFormat="1">
      <c r="A14" s="62">
        <v>1</v>
      </c>
      <c r="B14" s="62" t="s">
        <v>74</v>
      </c>
      <c r="C14" s="62">
        <v>64</v>
      </c>
      <c r="D14" s="64"/>
    </row>
    <row r="15" spans="1:8" s="1" customFormat="1">
      <c r="A15" s="62">
        <v>2</v>
      </c>
      <c r="B15" s="62" t="s">
        <v>73</v>
      </c>
      <c r="C15" s="62">
        <v>70</v>
      </c>
      <c r="D15" s="64"/>
    </row>
    <row r="16" spans="1:8" s="1" customFormat="1">
      <c r="A16" s="62"/>
      <c r="B16" s="64" t="s">
        <v>75</v>
      </c>
      <c r="C16" s="64">
        <f>SUM(C14:C15)</f>
        <v>134</v>
      </c>
      <c r="D16" s="64">
        <v>2280.5300000000002</v>
      </c>
    </row>
    <row r="17" spans="1:4" s="1" customFormat="1">
      <c r="A17" s="62"/>
      <c r="B17" s="64"/>
      <c r="C17" s="62"/>
      <c r="D17" s="62"/>
    </row>
    <row r="18" spans="1:4" s="1" customFormat="1">
      <c r="A18" s="62"/>
      <c r="B18" s="63"/>
      <c r="C18" s="62"/>
      <c r="D18" s="64"/>
    </row>
    <row r="19" spans="1:4" s="4" customFormat="1">
      <c r="A19" s="62"/>
      <c r="B19" s="63"/>
      <c r="C19" s="62"/>
      <c r="D19" s="64"/>
    </row>
    <row r="20" spans="1:4" s="1" customFormat="1">
      <c r="A20" s="62"/>
      <c r="B20" s="63"/>
      <c r="C20" s="62"/>
      <c r="D20" s="62"/>
    </row>
    <row r="21" spans="1:4" s="1" customFormat="1">
      <c r="A21" s="62"/>
      <c r="B21" s="64"/>
      <c r="C21" s="62"/>
      <c r="D21" s="64"/>
    </row>
    <row r="22" spans="1:4" s="1" customFormat="1">
      <c r="A22" s="62"/>
      <c r="B22" s="64"/>
      <c r="C22" s="64"/>
      <c r="D22" s="64"/>
    </row>
    <row r="23" spans="1:4" s="1" customFormat="1">
      <c r="A23" s="64"/>
      <c r="B23" s="62"/>
      <c r="C23" s="64"/>
      <c r="D23" s="64"/>
    </row>
    <row r="24" spans="1:4" s="1" customFormat="1" ht="15.75" customHeight="1">
      <c r="A24" s="62"/>
      <c r="B24" s="64"/>
      <c r="C24" s="62"/>
      <c r="D24" s="62"/>
    </row>
    <row r="25" spans="1:4" s="1" customFormat="1">
      <c r="A25" s="62"/>
      <c r="B25" s="62"/>
      <c r="C25" s="64"/>
      <c r="D25" s="64"/>
    </row>
    <row r="26" spans="1:4" s="1" customFormat="1">
      <c r="A26" s="62"/>
      <c r="B26" s="65"/>
      <c r="C26" s="64"/>
      <c r="D26" s="64"/>
    </row>
    <row r="27" spans="1:4">
      <c r="A27" s="66"/>
      <c r="B27" s="67"/>
      <c r="C27" s="66"/>
      <c r="D27" s="66"/>
    </row>
    <row r="28" spans="1:4">
      <c r="A28" s="66"/>
      <c r="B28" s="67"/>
      <c r="C28" s="66"/>
      <c r="D28" s="66"/>
    </row>
    <row r="29" spans="1:4">
      <c r="A29" s="66"/>
      <c r="B29" s="67"/>
      <c r="C29" s="66"/>
      <c r="D29" s="66"/>
    </row>
    <row r="30" spans="1:4">
      <c r="A30" s="66"/>
      <c r="B30" s="65"/>
      <c r="C30" s="66"/>
      <c r="D30" s="66"/>
    </row>
    <row r="31" spans="1:4">
      <c r="A31" s="66"/>
      <c r="B31" s="65"/>
      <c r="C31" s="68"/>
      <c r="D31" s="68"/>
    </row>
    <row r="32" spans="1:4">
      <c r="A32" s="69"/>
      <c r="B32" s="69"/>
      <c r="C32" s="69"/>
      <c r="D32" s="69"/>
    </row>
    <row r="33" spans="1:4">
      <c r="A33" s="69"/>
      <c r="B33" s="69"/>
      <c r="C33" s="69"/>
      <c r="D33" s="69"/>
    </row>
    <row r="34" spans="1:4">
      <c r="A34" s="69"/>
      <c r="B34" s="69"/>
      <c r="C34" s="69"/>
      <c r="D34" s="69"/>
    </row>
    <row r="35" spans="1:4">
      <c r="A35" s="69"/>
      <c r="B35" s="69"/>
      <c r="C35" s="69"/>
      <c r="D35" s="69"/>
    </row>
    <row r="36" spans="1:4">
      <c r="A36" s="69"/>
      <c r="B36" s="69"/>
      <c r="C36" s="69"/>
      <c r="D36" s="69"/>
    </row>
    <row r="37" spans="1:4">
      <c r="A37" s="69"/>
      <c r="B37" s="69"/>
      <c r="C37" s="69"/>
      <c r="D37" s="69"/>
    </row>
    <row r="38" spans="1:4">
      <c r="A38" s="69"/>
      <c r="B38" s="69"/>
      <c r="C38" s="69"/>
      <c r="D38" s="69"/>
    </row>
    <row r="39" spans="1:4">
      <c r="A39" s="69"/>
      <c r="B39" s="69"/>
      <c r="C39" s="69"/>
      <c r="D39" s="69"/>
    </row>
    <row r="40" spans="1:4">
      <c r="A40" s="69"/>
      <c r="B40" s="69"/>
      <c r="C40" s="69"/>
      <c r="D40" s="69"/>
    </row>
    <row r="41" spans="1:4">
      <c r="A41" s="69"/>
      <c r="B41" s="69"/>
      <c r="C41" s="69"/>
      <c r="D41" s="69"/>
    </row>
    <row r="42" spans="1:4">
      <c r="A42" s="69"/>
      <c r="B42" s="69"/>
      <c r="C42" s="69"/>
      <c r="D42" s="69"/>
    </row>
    <row r="43" spans="1:4">
      <c r="A43" s="69"/>
      <c r="B43" s="69"/>
      <c r="C43" s="69"/>
      <c r="D43" s="69"/>
    </row>
    <row r="44" spans="1:4">
      <c r="A44" s="69"/>
      <c r="B44" s="69"/>
      <c r="C44" s="69"/>
      <c r="D44" s="69"/>
    </row>
    <row r="45" spans="1:4">
      <c r="A45" s="69"/>
      <c r="B45" s="69"/>
      <c r="C45" s="69"/>
      <c r="D45" s="6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11" sqref="D11"/>
    </sheetView>
  </sheetViews>
  <sheetFormatPr defaultRowHeight="15"/>
  <cols>
    <col min="1" max="1" width="4.28515625" customWidth="1"/>
    <col min="2" max="2" width="46" customWidth="1"/>
  </cols>
  <sheetData>
    <row r="1" spans="1:4" ht="21">
      <c r="A1" s="1"/>
      <c r="B1" s="76" t="s">
        <v>61</v>
      </c>
      <c r="C1" s="76"/>
      <c r="D1" s="76"/>
    </row>
    <row r="2" spans="1:4" ht="15.75">
      <c r="A2" s="1"/>
      <c r="B2" s="2" t="s">
        <v>32</v>
      </c>
      <c r="C2" s="1"/>
      <c r="D2" s="1"/>
    </row>
    <row r="3" spans="1:4">
      <c r="A3" s="1"/>
      <c r="B3" s="75" t="s">
        <v>31</v>
      </c>
      <c r="C3" s="75"/>
      <c r="D3" s="75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70"/>
      <c r="B5" s="64" t="s">
        <v>2</v>
      </c>
      <c r="C5" s="70"/>
      <c r="D5" s="70"/>
    </row>
    <row r="6" spans="1:4">
      <c r="A6" s="62">
        <v>1</v>
      </c>
      <c r="B6" s="62" t="s">
        <v>66</v>
      </c>
      <c r="C6" s="71">
        <v>795.11</v>
      </c>
      <c r="D6" s="64"/>
    </row>
    <row r="7" spans="1:4" ht="15.75">
      <c r="A7" s="62"/>
      <c r="B7" s="72" t="s">
        <v>64</v>
      </c>
      <c r="C7" s="64">
        <f>SUM(C6)</f>
        <v>795.11</v>
      </c>
      <c r="D7" s="62">
        <f>C7</f>
        <v>795.11</v>
      </c>
    </row>
    <row r="8" spans="1:4">
      <c r="A8" s="62"/>
      <c r="B8" s="64" t="s">
        <v>7</v>
      </c>
      <c r="C8" s="62"/>
      <c r="D8" s="64"/>
    </row>
    <row r="9" spans="1:4">
      <c r="A9" s="64"/>
      <c r="B9" s="62" t="s">
        <v>68</v>
      </c>
      <c r="C9" s="62">
        <v>1142</v>
      </c>
      <c r="D9" s="64">
        <f>D7+C9</f>
        <v>1937.1100000000001</v>
      </c>
    </row>
    <row r="10" spans="1:4">
      <c r="A10" s="62"/>
      <c r="B10" s="64" t="s">
        <v>13</v>
      </c>
      <c r="C10" s="62"/>
      <c r="D10" s="64"/>
    </row>
    <row r="11" spans="1:4">
      <c r="A11" s="62">
        <v>1</v>
      </c>
      <c r="B11" s="62" t="s">
        <v>78</v>
      </c>
      <c r="C11" s="64">
        <v>1501</v>
      </c>
      <c r="D11" s="64">
        <v>3438.11</v>
      </c>
    </row>
    <row r="12" spans="1:4">
      <c r="A12" s="62"/>
      <c r="B12" s="62"/>
      <c r="C12" s="62"/>
      <c r="D12" s="64"/>
    </row>
    <row r="13" spans="1:4">
      <c r="A13" s="62"/>
      <c r="B13" s="62"/>
      <c r="C13" s="62"/>
      <c r="D13" s="62"/>
    </row>
    <row r="14" spans="1:4">
      <c r="A14" s="62"/>
      <c r="B14" s="62"/>
      <c r="C14" s="62"/>
      <c r="D14" s="64"/>
    </row>
    <row r="15" spans="1:4">
      <c r="A15" s="64"/>
      <c r="B15" s="64"/>
      <c r="C15" s="62"/>
      <c r="D15" s="64"/>
    </row>
    <row r="16" spans="1:4">
      <c r="A16" s="62"/>
      <c r="B16" s="62"/>
      <c r="C16" s="62"/>
      <c r="D16" s="64"/>
    </row>
    <row r="17" spans="1:4">
      <c r="A17" s="62"/>
      <c r="B17" s="62"/>
      <c r="C17" s="64"/>
      <c r="D17" s="64"/>
    </row>
    <row r="18" spans="1:4">
      <c r="A18" s="62"/>
      <c r="B18" s="64"/>
      <c r="C18" s="62"/>
      <c r="D18" s="62"/>
    </row>
    <row r="19" spans="1:4">
      <c r="A19" s="62"/>
      <c r="B19" s="64"/>
      <c r="C19" s="62"/>
      <c r="D19" s="62"/>
    </row>
    <row r="20" spans="1:4">
      <c r="A20" s="64"/>
      <c r="B20" s="62"/>
      <c r="C20" s="64"/>
      <c r="D20" s="64"/>
    </row>
    <row r="21" spans="1:4">
      <c r="A21" s="62"/>
      <c r="B21" s="64"/>
      <c r="C21" s="62"/>
      <c r="D21" s="62"/>
    </row>
    <row r="22" spans="1:4">
      <c r="A22" s="62"/>
      <c r="B22" s="64"/>
      <c r="C22" s="62"/>
      <c r="D22" s="62"/>
    </row>
    <row r="23" spans="1:4">
      <c r="A23" s="62"/>
      <c r="B23" s="62"/>
      <c r="C23" s="64"/>
      <c r="D23" s="64"/>
    </row>
    <row r="24" spans="1:4">
      <c r="A24" s="64"/>
      <c r="B24" s="64"/>
      <c r="C24" s="64"/>
      <c r="D24" s="64"/>
    </row>
    <row r="25" spans="1:4">
      <c r="A25" s="62"/>
      <c r="B25" s="64"/>
      <c r="C25" s="62"/>
      <c r="D25" s="62"/>
    </row>
    <row r="26" spans="1:4">
      <c r="A26" s="62"/>
      <c r="B26" s="62"/>
      <c r="C26" s="64"/>
      <c r="D26" s="64"/>
    </row>
    <row r="27" spans="1:4">
      <c r="A27" s="62"/>
      <c r="B27" s="64"/>
      <c r="C27" s="64"/>
      <c r="D27" s="64"/>
    </row>
    <row r="28" spans="1:4">
      <c r="A28" s="66"/>
      <c r="B28" s="62"/>
      <c r="C28" s="66"/>
      <c r="D28" s="66"/>
    </row>
    <row r="29" spans="1:4">
      <c r="A29" s="66"/>
      <c r="B29" s="65"/>
      <c r="C29" s="66"/>
      <c r="D29" s="66"/>
    </row>
    <row r="30" spans="1:4">
      <c r="A30" s="69"/>
      <c r="B30" s="69"/>
      <c r="C30" s="69"/>
      <c r="D30" s="69"/>
    </row>
    <row r="31" spans="1:4">
      <c r="A31" s="69"/>
      <c r="B31" s="69"/>
      <c r="C31" s="69"/>
      <c r="D31" s="69"/>
    </row>
    <row r="32" spans="1:4">
      <c r="A32" s="69"/>
      <c r="B32" s="69"/>
      <c r="C32" s="69"/>
      <c r="D32" s="69"/>
    </row>
    <row r="33" spans="1:4">
      <c r="A33" s="69"/>
      <c r="B33" s="69"/>
      <c r="C33" s="69"/>
      <c r="D33" s="69"/>
    </row>
    <row r="34" spans="1:4">
      <c r="A34" s="69"/>
      <c r="B34" s="69"/>
      <c r="C34" s="69"/>
      <c r="D34" s="69"/>
    </row>
    <row r="35" spans="1:4">
      <c r="A35" s="69"/>
      <c r="B35" s="69"/>
      <c r="C35" s="69"/>
      <c r="D35" s="69"/>
    </row>
    <row r="36" spans="1:4">
      <c r="A36" s="69"/>
      <c r="B36" s="69"/>
      <c r="C36" s="69"/>
      <c r="D36" s="69"/>
    </row>
    <row r="37" spans="1:4">
      <c r="A37" s="69"/>
      <c r="B37" s="69"/>
      <c r="C37" s="69"/>
      <c r="D37" s="69"/>
    </row>
    <row r="38" spans="1:4">
      <c r="A38" s="69"/>
      <c r="B38" s="69"/>
      <c r="C38" s="69"/>
      <c r="D38" s="6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" sqref="B1:D1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9" t="s">
        <v>61</v>
      </c>
      <c r="C1" s="79"/>
      <c r="D1" s="79"/>
      <c r="E1" s="7"/>
      <c r="F1" s="7"/>
      <c r="G1" s="7"/>
      <c r="H1" s="7"/>
    </row>
    <row r="2" spans="1:8" ht="21.6" customHeight="1">
      <c r="A2" s="6"/>
      <c r="B2" s="77" t="s">
        <v>32</v>
      </c>
      <c r="C2" s="77"/>
      <c r="D2" s="77"/>
      <c r="E2" s="1"/>
      <c r="F2" s="1"/>
      <c r="G2" s="1"/>
      <c r="H2" s="1"/>
    </row>
    <row r="3" spans="1:8" ht="17.25" customHeight="1">
      <c r="A3" s="6"/>
      <c r="B3" s="78" t="s">
        <v>5</v>
      </c>
      <c r="C3" s="78"/>
      <c r="D3" s="78"/>
      <c r="E3" s="1"/>
      <c r="F3" s="1"/>
      <c r="G3" s="1"/>
      <c r="H3" s="1"/>
    </row>
    <row r="4" spans="1:8" ht="30">
      <c r="A4" s="40"/>
      <c r="B4" s="49" t="s">
        <v>0</v>
      </c>
      <c r="C4" s="40" t="s">
        <v>1</v>
      </c>
      <c r="D4" s="40" t="s">
        <v>27</v>
      </c>
      <c r="E4" s="1"/>
      <c r="F4" s="1"/>
      <c r="G4" s="1"/>
      <c r="H4" s="1"/>
    </row>
    <row r="5" spans="1:8">
      <c r="A5" s="3"/>
      <c r="B5" s="3"/>
      <c r="C5" s="3"/>
      <c r="D5" s="3"/>
      <c r="E5" s="1"/>
      <c r="F5" s="1"/>
      <c r="G5" s="1"/>
      <c r="H5" s="1"/>
    </row>
    <row r="6" spans="1:8">
      <c r="A6" s="40"/>
      <c r="B6" s="13"/>
      <c r="C6" s="47"/>
      <c r="D6" s="3"/>
    </row>
    <row r="7" spans="1:8">
      <c r="A7" s="43"/>
      <c r="B7" s="43"/>
      <c r="C7" s="51"/>
      <c r="D7" s="43"/>
    </row>
    <row r="8" spans="1:8">
      <c r="A8" s="43"/>
      <c r="B8" s="40"/>
      <c r="C8" s="51"/>
      <c r="D8" s="52"/>
    </row>
    <row r="9" spans="1:8">
      <c r="A9" s="53"/>
      <c r="B9" s="42"/>
      <c r="C9" s="14"/>
      <c r="D9" s="14"/>
    </row>
    <row r="10" spans="1:8">
      <c r="A10" s="54"/>
      <c r="B10" s="23"/>
      <c r="C10" s="55"/>
      <c r="D10" s="56"/>
    </row>
    <row r="11" spans="1:8">
      <c r="A11" s="15"/>
      <c r="B11" s="13"/>
      <c r="C11" s="15"/>
      <c r="D11" s="15"/>
    </row>
    <row r="12" spans="1:8">
      <c r="A12" s="15"/>
      <c r="B12" s="15"/>
      <c r="C12" s="15"/>
      <c r="D12" s="15"/>
    </row>
    <row r="13" spans="1:8">
      <c r="A13" s="15"/>
      <c r="B13" s="15"/>
      <c r="C13" s="15"/>
      <c r="D13" s="15"/>
    </row>
    <row r="14" spans="1:8">
      <c r="A14" s="15"/>
      <c r="B14" s="14"/>
      <c r="C14" s="14"/>
      <c r="D14" s="14"/>
    </row>
    <row r="15" spans="1:8">
      <c r="A15" s="15"/>
      <c r="B15" s="14"/>
      <c r="C15" s="15"/>
      <c r="D15" s="15"/>
    </row>
    <row r="16" spans="1:8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21">
      <c r="A1" s="1"/>
      <c r="B1" s="79" t="s">
        <v>61</v>
      </c>
      <c r="C1" s="79"/>
      <c r="D1" s="79"/>
    </row>
    <row r="2" spans="1:4" ht="15.75">
      <c r="A2" s="6"/>
      <c r="B2" s="77" t="s">
        <v>32</v>
      </c>
      <c r="C2" s="77"/>
      <c r="D2" s="77"/>
    </row>
    <row r="3" spans="1:4" ht="15.75">
      <c r="A3" s="6"/>
      <c r="B3" s="78" t="s">
        <v>35</v>
      </c>
      <c r="C3" s="78"/>
      <c r="D3" s="78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10"/>
      <c r="B5" s="3"/>
      <c r="C5" s="10"/>
      <c r="D5" s="10"/>
    </row>
    <row r="6" spans="1:4">
      <c r="A6" s="40"/>
      <c r="B6" s="13"/>
      <c r="C6" s="47"/>
      <c r="D6" s="3"/>
    </row>
    <row r="7" spans="1:4">
      <c r="A7" s="3"/>
      <c r="B7" s="13"/>
      <c r="C7" s="21"/>
      <c r="D7" s="3">
        <f>C7</f>
        <v>0</v>
      </c>
    </row>
    <row r="8" spans="1:4">
      <c r="A8" s="14"/>
      <c r="B8" s="14"/>
      <c r="C8" s="22"/>
      <c r="D8" s="14"/>
    </row>
    <row r="9" spans="1:4">
      <c r="A9" s="15"/>
      <c r="B9" s="40"/>
      <c r="C9" s="18"/>
      <c r="D9" s="19"/>
    </row>
    <row r="10" spans="1:4">
      <c r="A10" s="41"/>
      <c r="B10" s="42"/>
      <c r="C10" s="14"/>
      <c r="D10" s="14"/>
    </row>
    <row r="11" spans="1:4">
      <c r="A11" s="16"/>
      <c r="B11" s="23"/>
      <c r="C11" s="17"/>
      <c r="D11" s="20"/>
    </row>
    <row r="12" spans="1:4">
      <c r="A12" s="15"/>
      <c r="B12" s="13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5"/>
      <c r="C14" s="15"/>
      <c r="D14" s="15"/>
    </row>
    <row r="15" spans="1:4">
      <c r="A15" s="15"/>
      <c r="B15" s="14"/>
      <c r="C15" s="14"/>
      <c r="D15" s="14"/>
    </row>
    <row r="16" spans="1:4">
      <c r="A16" s="15"/>
      <c r="B16" s="14"/>
      <c r="C16" s="15"/>
      <c r="D16" s="15"/>
    </row>
    <row r="17" spans="1:4">
      <c r="A17" s="15"/>
      <c r="B17" s="44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24"/>
      <c r="C21" s="15"/>
      <c r="D21" s="15"/>
    </row>
    <row r="22" spans="1:4">
      <c r="A22" s="15"/>
      <c r="B22" s="13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25"/>
      <c r="C24" s="15"/>
      <c r="D24" s="15"/>
    </row>
    <row r="25" spans="1:4">
      <c r="A25" s="15"/>
      <c r="B25" s="24"/>
      <c r="C25" s="15"/>
      <c r="D25" s="15"/>
    </row>
    <row r="26" spans="1:4">
      <c r="A26" s="15"/>
      <c r="B26" s="40"/>
      <c r="C26" s="43"/>
      <c r="D26" s="14"/>
    </row>
    <row r="27" spans="1:4">
      <c r="A27" s="15"/>
      <c r="B27" s="25"/>
      <c r="C27" s="14"/>
      <c r="D27" s="14"/>
    </row>
    <row r="28" spans="1:4">
      <c r="A28" s="15"/>
      <c r="B28" s="27"/>
      <c r="C28" s="15"/>
      <c r="D28" s="15"/>
    </row>
    <row r="29" spans="1:4">
      <c r="A29" s="15"/>
      <c r="B29" s="25"/>
      <c r="C29" s="14"/>
      <c r="D29" s="14"/>
    </row>
    <row r="30" spans="1:4">
      <c r="A30" s="15"/>
      <c r="B30" s="25"/>
      <c r="C30" s="15"/>
      <c r="D30" s="15"/>
    </row>
    <row r="31" spans="1:4">
      <c r="A31" s="15"/>
      <c r="B31" s="34"/>
      <c r="C31" s="15"/>
      <c r="D31" s="15"/>
    </row>
    <row r="32" spans="1:4">
      <c r="A32" s="15"/>
      <c r="B32" s="25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6" sqref="B6:C6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9" t="s">
        <v>62</v>
      </c>
      <c r="C1" s="79"/>
      <c r="D1" s="79"/>
      <c r="E1" s="7"/>
      <c r="F1" s="7"/>
      <c r="G1" s="7"/>
      <c r="H1" s="7"/>
    </row>
    <row r="2" spans="1:8" ht="15.75">
      <c r="A2" s="6"/>
      <c r="B2" s="77" t="s">
        <v>32</v>
      </c>
      <c r="C2" s="77"/>
      <c r="D2" s="77"/>
      <c r="E2" s="1"/>
      <c r="F2" s="1"/>
      <c r="G2" s="1"/>
      <c r="H2" s="1"/>
    </row>
    <row r="3" spans="1:8" ht="15.75">
      <c r="A3" s="6"/>
      <c r="B3" s="78" t="s">
        <v>6</v>
      </c>
      <c r="C3" s="78"/>
      <c r="D3" s="7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>
      <c r="A5" s="73"/>
      <c r="B5" s="64" t="s">
        <v>17</v>
      </c>
      <c r="C5" s="70"/>
      <c r="D5" s="73"/>
      <c r="E5" s="1"/>
      <c r="F5" s="1"/>
      <c r="G5" s="1"/>
      <c r="H5" s="1"/>
    </row>
    <row r="6" spans="1:8" s="1" customFormat="1" ht="17.25" customHeight="1">
      <c r="A6" s="62">
        <v>1</v>
      </c>
      <c r="B6" s="62" t="s">
        <v>83</v>
      </c>
      <c r="C6" s="62">
        <v>16201</v>
      </c>
      <c r="D6" s="64">
        <v>16201</v>
      </c>
    </row>
    <row r="7" spans="1:8" s="5" customFormat="1">
      <c r="A7" s="68"/>
      <c r="B7" s="62"/>
      <c r="C7" s="66"/>
      <c r="D7" s="68"/>
    </row>
    <row r="8" spans="1:8">
      <c r="A8" s="66"/>
      <c r="B8" s="62"/>
      <c r="C8" s="66"/>
      <c r="D8" s="66"/>
    </row>
    <row r="9" spans="1:8">
      <c r="A9" s="66"/>
      <c r="B9" s="62"/>
      <c r="C9" s="66"/>
      <c r="D9" s="68"/>
    </row>
    <row r="10" spans="1:8" s="5" customFormat="1">
      <c r="A10" s="66"/>
      <c r="B10" s="62"/>
      <c r="C10" s="66"/>
      <c r="D10" s="68"/>
    </row>
    <row r="11" spans="1:8">
      <c r="A11" s="66"/>
      <c r="B11" s="64"/>
      <c r="C11" s="66"/>
      <c r="D11" s="68"/>
    </row>
    <row r="12" spans="1:8">
      <c r="A12" s="66"/>
      <c r="B12" s="62"/>
      <c r="C12" s="66"/>
      <c r="D12" s="68"/>
    </row>
    <row r="13" spans="1:8">
      <c r="A13" s="68"/>
      <c r="B13" s="64"/>
      <c r="C13" s="68"/>
      <c r="D13" s="68"/>
    </row>
    <row r="14" spans="1:8">
      <c r="A14" s="66"/>
      <c r="B14" s="62"/>
      <c r="C14" s="66"/>
      <c r="D14" s="66"/>
    </row>
    <row r="15" spans="1:8">
      <c r="A15" s="66"/>
      <c r="B15" s="64"/>
      <c r="C15" s="68"/>
      <c r="D15" s="68"/>
    </row>
    <row r="16" spans="1:8">
      <c r="A16" s="66"/>
      <c r="B16" s="64"/>
      <c r="C16" s="66"/>
      <c r="D16" s="66"/>
    </row>
    <row r="17" spans="1:4">
      <c r="A17" s="66"/>
      <c r="B17" s="62"/>
      <c r="C17" s="66"/>
      <c r="D17" s="66"/>
    </row>
    <row r="18" spans="1:4">
      <c r="A18" s="66"/>
      <c r="B18" s="64"/>
      <c r="C18" s="68"/>
      <c r="D18" s="68"/>
    </row>
    <row r="19" spans="1:4">
      <c r="A19" s="66"/>
      <c r="B19" s="64"/>
      <c r="C19" s="68"/>
      <c r="D19" s="68"/>
    </row>
    <row r="20" spans="1:4">
      <c r="A20" s="66"/>
      <c r="B20" s="62"/>
      <c r="C20" s="66"/>
      <c r="D20" s="66"/>
    </row>
    <row r="21" spans="1:4">
      <c r="A21" s="66"/>
      <c r="B21" s="62"/>
      <c r="C21" s="66"/>
      <c r="D21" s="66"/>
    </row>
    <row r="22" spans="1:4">
      <c r="A22" s="15"/>
      <c r="B22" s="3"/>
      <c r="C22" s="14"/>
      <c r="D22" s="14"/>
    </row>
    <row r="23" spans="1:4">
      <c r="A23" s="15"/>
      <c r="B23" s="33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3"/>
      <c r="C25" s="14"/>
      <c r="D25" s="14"/>
    </row>
    <row r="26" spans="1:4">
      <c r="A26" s="15"/>
      <c r="B26" s="33"/>
      <c r="C26" s="15"/>
      <c r="D26" s="15"/>
    </row>
    <row r="27" spans="1:4">
      <c r="A27" s="15"/>
      <c r="B27" s="24"/>
      <c r="C27" s="15"/>
      <c r="D27" s="15"/>
    </row>
    <row r="28" spans="1:4">
      <c r="A28" s="15"/>
      <c r="B28" s="33"/>
      <c r="C28" s="14"/>
      <c r="D28" s="14"/>
    </row>
    <row r="29" spans="1:4">
      <c r="A29" s="15"/>
      <c r="B29" s="33"/>
      <c r="C29" s="15"/>
      <c r="D29" s="15"/>
    </row>
    <row r="30" spans="1:4">
      <c r="A30" s="15"/>
      <c r="B30" s="26"/>
      <c r="C30" s="43"/>
      <c r="D30" s="14"/>
    </row>
    <row r="31" spans="1:4">
      <c r="A31" s="15"/>
      <c r="B31" s="33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0" zoomScaleNormal="65" workbookViewId="0">
      <selection activeCell="M21" sqref="M2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80" t="s">
        <v>59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>
      <c r="A2" s="2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7</v>
      </c>
      <c r="D3" s="35" t="s">
        <v>3</v>
      </c>
      <c r="E3" s="35" t="s">
        <v>9</v>
      </c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35" t="s">
        <v>15</v>
      </c>
      <c r="L3" s="35" t="s">
        <v>16</v>
      </c>
      <c r="M3" s="35" t="s">
        <v>17</v>
      </c>
      <c r="N3" s="29" t="s">
        <v>18</v>
      </c>
    </row>
    <row r="4" spans="1:14" ht="39.75" customHeight="1">
      <c r="A4" s="36" t="s">
        <v>29</v>
      </c>
      <c r="B4" s="30">
        <f>B5+B6</f>
        <v>3584.79</v>
      </c>
      <c r="C4" s="30">
        <f t="shared" ref="C4:N4" si="0">C5+C6</f>
        <v>3684.21</v>
      </c>
      <c r="D4" s="30">
        <f t="shared" si="0"/>
        <v>3634.5</v>
      </c>
      <c r="E4" s="30">
        <f>E5+E6+E7+E8</f>
        <v>3634.5</v>
      </c>
      <c r="F4" s="30">
        <f t="shared" si="0"/>
        <v>3634.5</v>
      </c>
      <c r="G4" s="30">
        <f t="shared" si="0"/>
        <v>3634.5</v>
      </c>
      <c r="H4" s="30">
        <f t="shared" si="0"/>
        <v>3634.5</v>
      </c>
      <c r="I4" s="30">
        <f t="shared" si="0"/>
        <v>3634.5</v>
      </c>
      <c r="J4" s="30">
        <f t="shared" si="0"/>
        <v>3634.5</v>
      </c>
      <c r="K4" s="30">
        <f t="shared" si="0"/>
        <v>3634.5</v>
      </c>
      <c r="L4" s="30">
        <f t="shared" si="0"/>
        <v>3634.5</v>
      </c>
      <c r="M4" s="30">
        <f t="shared" si="0"/>
        <v>3634.5</v>
      </c>
      <c r="N4" s="30">
        <f t="shared" si="0"/>
        <v>43614</v>
      </c>
    </row>
    <row r="5" spans="1:14" ht="39" customHeight="1">
      <c r="A5" s="36" t="s">
        <v>56</v>
      </c>
      <c r="B5" s="31">
        <v>1879.25</v>
      </c>
      <c r="C5" s="31">
        <v>1931.37</v>
      </c>
      <c r="D5" s="31">
        <v>1905.31</v>
      </c>
      <c r="E5" s="31">
        <v>1905.31</v>
      </c>
      <c r="F5" s="31">
        <v>1905.31</v>
      </c>
      <c r="G5" s="31">
        <v>1905.31</v>
      </c>
      <c r="H5" s="31">
        <v>1905.31</v>
      </c>
      <c r="I5" s="31">
        <v>1905.31</v>
      </c>
      <c r="J5" s="31">
        <v>1905.31</v>
      </c>
      <c r="K5" s="31">
        <v>1905.31</v>
      </c>
      <c r="L5" s="31">
        <v>1905.31</v>
      </c>
      <c r="M5" s="31">
        <v>1905.31</v>
      </c>
      <c r="N5" s="31">
        <f t="shared" ref="N5:N23" si="1">SUM(B5:M5)</f>
        <v>22863.72</v>
      </c>
    </row>
    <row r="6" spans="1:14" ht="44.25" customHeight="1">
      <c r="A6" s="36" t="s">
        <v>57</v>
      </c>
      <c r="B6" s="31">
        <v>1705.54</v>
      </c>
      <c r="C6" s="31">
        <v>1752.84</v>
      </c>
      <c r="D6" s="31">
        <v>1729.19</v>
      </c>
      <c r="E6" s="31">
        <v>1729.19</v>
      </c>
      <c r="F6" s="31">
        <v>1729.19</v>
      </c>
      <c r="G6" s="31">
        <v>1729.19</v>
      </c>
      <c r="H6" s="31">
        <v>1729.19</v>
      </c>
      <c r="I6" s="31">
        <v>1729.19</v>
      </c>
      <c r="J6" s="31">
        <v>1729.19</v>
      </c>
      <c r="K6" s="31">
        <v>1729.19</v>
      </c>
      <c r="L6" s="31">
        <v>1729.19</v>
      </c>
      <c r="M6" s="31">
        <v>1729.19</v>
      </c>
      <c r="N6" s="31">
        <f>SUM(B6:M6)</f>
        <v>20750.28</v>
      </c>
    </row>
    <row r="7" spans="1:14" ht="44.25" customHeight="1">
      <c r="A7" s="36" t="s">
        <v>69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44.25" customHeight="1">
      <c r="A8" s="36" t="s">
        <v>58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0</v>
      </c>
    </row>
    <row r="9" spans="1:14" ht="36" customHeight="1">
      <c r="A9" s="37" t="s">
        <v>19</v>
      </c>
      <c r="B9" s="30">
        <f>B10+B11+B12+B13</f>
        <v>14739.58</v>
      </c>
      <c r="C9" s="30">
        <f t="shared" ref="C9:M9" si="2">C10+C11+C12+C13</f>
        <v>1427.5</v>
      </c>
      <c r="D9" s="30">
        <f t="shared" si="2"/>
        <v>2185.06</v>
      </c>
      <c r="E9" s="30">
        <f t="shared" si="2"/>
        <v>0</v>
      </c>
      <c r="F9" s="30">
        <f t="shared" si="2"/>
        <v>576.28</v>
      </c>
      <c r="G9" s="30">
        <f t="shared" si="2"/>
        <v>134</v>
      </c>
      <c r="H9" s="30">
        <f t="shared" si="2"/>
        <v>1839.41</v>
      </c>
      <c r="I9" s="30">
        <f t="shared" si="2"/>
        <v>3484.1800000000003</v>
      </c>
      <c r="J9" s="30">
        <f t="shared" si="2"/>
        <v>2717.06</v>
      </c>
      <c r="K9" s="30">
        <f t="shared" si="2"/>
        <v>795.65</v>
      </c>
      <c r="L9" s="30">
        <f t="shared" si="2"/>
        <v>0</v>
      </c>
      <c r="M9" s="30">
        <f t="shared" si="2"/>
        <v>3776.5299999999997</v>
      </c>
      <c r="N9" s="30">
        <f t="shared" si="1"/>
        <v>31675.25</v>
      </c>
    </row>
    <row r="10" spans="1:14" ht="40.5" customHeight="1">
      <c r="A10" s="36" t="s">
        <v>20</v>
      </c>
      <c r="B10" s="31">
        <v>12659.72</v>
      </c>
      <c r="C10" s="31"/>
      <c r="D10" s="31"/>
      <c r="E10" s="31"/>
      <c r="F10" s="31"/>
      <c r="G10" s="31"/>
      <c r="H10" s="31">
        <v>450</v>
      </c>
      <c r="I10" s="31"/>
      <c r="J10" s="31">
        <v>532</v>
      </c>
      <c r="K10" s="31"/>
      <c r="L10" s="31"/>
      <c r="M10" s="31">
        <v>2589</v>
      </c>
      <c r="N10" s="30">
        <f t="shared" si="1"/>
        <v>16230.72</v>
      </c>
    </row>
    <row r="11" spans="1:14" ht="45.75" customHeight="1">
      <c r="A11" s="36" t="s">
        <v>21</v>
      </c>
      <c r="B11" s="32">
        <v>1284.75</v>
      </c>
      <c r="C11" s="31">
        <v>285.5</v>
      </c>
      <c r="D11" s="31"/>
      <c r="E11" s="31"/>
      <c r="F11" s="31">
        <v>576.28</v>
      </c>
      <c r="G11" s="31">
        <v>134</v>
      </c>
      <c r="H11" s="31"/>
      <c r="I11" s="31"/>
      <c r="J11" s="31"/>
      <c r="K11" s="31"/>
      <c r="L11" s="31"/>
      <c r="M11" s="31"/>
      <c r="N11" s="30">
        <f t="shared" si="1"/>
        <v>2280.5299999999997</v>
      </c>
    </row>
    <row r="12" spans="1:14" ht="45.75" customHeight="1">
      <c r="A12" s="46" t="s">
        <v>33</v>
      </c>
      <c r="B12" s="32">
        <v>795.11</v>
      </c>
      <c r="C12" s="31">
        <v>1142</v>
      </c>
      <c r="D12" s="31"/>
      <c r="E12" s="31"/>
      <c r="F12" s="31"/>
      <c r="G12" s="31"/>
      <c r="H12" s="31"/>
      <c r="I12" s="31">
        <v>1501</v>
      </c>
      <c r="J12" s="31"/>
      <c r="K12" s="31"/>
      <c r="L12" s="31"/>
      <c r="M12" s="31"/>
      <c r="N12" s="30">
        <f t="shared" si="1"/>
        <v>3438.11</v>
      </c>
    </row>
    <row r="13" spans="1:14" ht="21.75" customHeight="1">
      <c r="A13" s="36" t="s">
        <v>22</v>
      </c>
      <c r="B13" s="31"/>
      <c r="C13" s="31"/>
      <c r="D13" s="31">
        <v>2185.06</v>
      </c>
      <c r="E13" s="31"/>
      <c r="F13" s="31"/>
      <c r="G13" s="31"/>
      <c r="H13" s="31">
        <v>1389.41</v>
      </c>
      <c r="I13" s="31">
        <v>1983.18</v>
      </c>
      <c r="J13" s="31">
        <v>2185.06</v>
      </c>
      <c r="K13" s="31">
        <v>795.65</v>
      </c>
      <c r="L13" s="31"/>
      <c r="M13" s="31">
        <v>1187.53</v>
      </c>
      <c r="N13" s="31">
        <f t="shared" si="1"/>
        <v>9725.8900000000012</v>
      </c>
    </row>
    <row r="14" spans="1:14" ht="23.25" customHeight="1">
      <c r="A14" s="37" t="s">
        <v>23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16201</v>
      </c>
      <c r="N14" s="30">
        <f t="shared" si="1"/>
        <v>16201</v>
      </c>
    </row>
    <row r="15" spans="1:14" ht="42" customHeight="1">
      <c r="A15" s="36" t="s">
        <v>24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>
        <v>16201</v>
      </c>
      <c r="N15" s="31">
        <f t="shared" si="1"/>
        <v>16201</v>
      </c>
    </row>
    <row r="16" spans="1:14" ht="40.5" customHeight="1">
      <c r="A16" s="36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>
      <c r="A17" s="46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60" t="s">
        <v>49</v>
      </c>
      <c r="B18" s="31"/>
      <c r="C18" s="31"/>
      <c r="D18" s="31"/>
      <c r="E18" s="31">
        <v>502.45</v>
      </c>
      <c r="F18" s="31">
        <v>530.37</v>
      </c>
      <c r="G18" s="31">
        <v>1797.02</v>
      </c>
      <c r="H18" s="31">
        <v>614.11</v>
      </c>
      <c r="I18" s="31">
        <v>13946.19</v>
      </c>
      <c r="J18" s="31">
        <v>334.97</v>
      </c>
      <c r="K18" s="31">
        <v>614.11</v>
      </c>
      <c r="L18" s="31"/>
      <c r="M18" s="31"/>
      <c r="N18" s="31">
        <f t="shared" si="1"/>
        <v>18339.22</v>
      </c>
    </row>
    <row r="19" spans="1:14" ht="40.5" customHeight="1">
      <c r="A19" s="37" t="s">
        <v>51</v>
      </c>
      <c r="B19" s="30">
        <f>B20+B21+B22</f>
        <v>2747.5699999999997</v>
      </c>
      <c r="C19" s="30">
        <f t="shared" ref="C19:M19" si="4">C20+C21+C22</f>
        <v>160.97</v>
      </c>
      <c r="D19" s="30">
        <f t="shared" si="4"/>
        <v>6.1700000000000159</v>
      </c>
      <c r="E19" s="30">
        <f t="shared" si="4"/>
        <v>1109.8699999999999</v>
      </c>
      <c r="F19" s="30">
        <f t="shared" si="4"/>
        <v>2013.17</v>
      </c>
      <c r="G19" s="30">
        <f t="shared" si="4"/>
        <v>946.97</v>
      </c>
      <c r="H19" s="30">
        <f t="shared" si="4"/>
        <v>842.04</v>
      </c>
      <c r="I19" s="30">
        <f t="shared" si="4"/>
        <v>1773.15</v>
      </c>
      <c r="J19" s="30">
        <f t="shared" si="4"/>
        <v>993.62</v>
      </c>
      <c r="K19" s="30">
        <f t="shared" si="4"/>
        <v>1149.81</v>
      </c>
      <c r="L19" s="30">
        <f t="shared" si="4"/>
        <v>1907.7800000000002</v>
      </c>
      <c r="M19" s="30">
        <f t="shared" si="4"/>
        <v>503.6</v>
      </c>
      <c r="N19" s="30">
        <f t="shared" ref="N19:N22" si="5">SUM(B19:M19)</f>
        <v>14154.720000000001</v>
      </c>
    </row>
    <row r="20" spans="1:14" ht="40.5" customHeight="1">
      <c r="A20" s="36" t="s">
        <v>52</v>
      </c>
      <c r="B20" s="31">
        <v>210</v>
      </c>
      <c r="C20" s="31">
        <v>45</v>
      </c>
      <c r="D20" s="31">
        <v>255</v>
      </c>
      <c r="E20" s="31">
        <v>-304.5</v>
      </c>
      <c r="F20" s="31">
        <v>150</v>
      </c>
      <c r="G20" s="31">
        <v>15</v>
      </c>
      <c r="H20" s="31">
        <v>957.1</v>
      </c>
      <c r="I20" s="31">
        <v>204</v>
      </c>
      <c r="J20" s="31">
        <v>46.5</v>
      </c>
      <c r="K20" s="31">
        <v>155</v>
      </c>
      <c r="L20" s="31">
        <v>418.5</v>
      </c>
      <c r="M20" s="31">
        <v>-62</v>
      </c>
      <c r="N20" s="31">
        <f t="shared" si="5"/>
        <v>2089.6</v>
      </c>
    </row>
    <row r="21" spans="1:14" ht="40.5" customHeight="1">
      <c r="A21" s="36" t="s">
        <v>53</v>
      </c>
      <c r="B21" s="31">
        <v>118.37</v>
      </c>
      <c r="C21" s="31">
        <v>118.37</v>
      </c>
      <c r="D21" s="31">
        <v>118.37</v>
      </c>
      <c r="E21" s="31">
        <v>118.37</v>
      </c>
      <c r="F21" s="31">
        <v>118.37</v>
      </c>
      <c r="G21" s="31">
        <v>118.37</v>
      </c>
      <c r="H21" s="31">
        <v>118.37</v>
      </c>
      <c r="I21" s="31">
        <v>118.37</v>
      </c>
      <c r="J21" s="31">
        <v>123.84</v>
      </c>
      <c r="K21" s="31">
        <v>123.84</v>
      </c>
      <c r="L21" s="31">
        <v>123.84</v>
      </c>
      <c r="M21" s="31">
        <v>123.84</v>
      </c>
      <c r="N21" s="31">
        <f t="shared" si="5"/>
        <v>1442.3199999999997</v>
      </c>
    </row>
    <row r="22" spans="1:14" ht="40.5" customHeight="1">
      <c r="A22" s="46" t="s">
        <v>54</v>
      </c>
      <c r="B22" s="31">
        <v>2419.1999999999998</v>
      </c>
      <c r="C22" s="31">
        <v>-2.4</v>
      </c>
      <c r="D22" s="31">
        <v>-367.2</v>
      </c>
      <c r="E22" s="31">
        <v>1296</v>
      </c>
      <c r="F22" s="31">
        <v>1744.8</v>
      </c>
      <c r="G22" s="31">
        <v>813.6</v>
      </c>
      <c r="H22" s="31">
        <v>-233.43</v>
      </c>
      <c r="I22" s="31">
        <v>1450.78</v>
      </c>
      <c r="J22" s="31">
        <v>823.28</v>
      </c>
      <c r="K22" s="31">
        <v>870.97</v>
      </c>
      <c r="L22" s="31">
        <v>1365.44</v>
      </c>
      <c r="M22" s="31">
        <v>441.76</v>
      </c>
      <c r="N22" s="31">
        <f t="shared" si="5"/>
        <v>10622.8</v>
      </c>
    </row>
    <row r="23" spans="1:14" ht="39.75" customHeight="1">
      <c r="A23" s="37" t="s">
        <v>55</v>
      </c>
      <c r="B23" s="30">
        <v>2054.75</v>
      </c>
      <c r="C23" s="30">
        <v>2054.75</v>
      </c>
      <c r="D23" s="30">
        <v>2054.75</v>
      </c>
      <c r="E23" s="30">
        <v>2054.75</v>
      </c>
      <c r="F23" s="30">
        <v>2054.75</v>
      </c>
      <c r="G23" s="30">
        <v>2054.75</v>
      </c>
      <c r="H23" s="30">
        <v>2054.75</v>
      </c>
      <c r="I23" s="30">
        <v>2054.75</v>
      </c>
      <c r="J23" s="30">
        <v>2054.75</v>
      </c>
      <c r="K23" s="30">
        <v>2054.75</v>
      </c>
      <c r="L23" s="30">
        <v>2054.75</v>
      </c>
      <c r="M23" s="30">
        <v>2054.75</v>
      </c>
      <c r="N23" s="30">
        <f t="shared" si="1"/>
        <v>24657</v>
      </c>
    </row>
    <row r="24" spans="1:14" ht="22.5" customHeight="1">
      <c r="A24" s="37" t="s">
        <v>26</v>
      </c>
      <c r="B24" s="30">
        <f>B4+B9+B14+B23+B18+B19</f>
        <v>23126.69</v>
      </c>
      <c r="C24" s="30">
        <f t="shared" ref="C24:N24" si="6">C4+C9+C14+C23+C18+C19</f>
        <v>7327.43</v>
      </c>
      <c r="D24" s="30">
        <f t="shared" si="6"/>
        <v>7880.48</v>
      </c>
      <c r="E24" s="30">
        <f t="shared" si="6"/>
        <v>7301.57</v>
      </c>
      <c r="F24" s="30">
        <f t="shared" si="6"/>
        <v>8809.07</v>
      </c>
      <c r="G24" s="30">
        <f t="shared" si="6"/>
        <v>8567.24</v>
      </c>
      <c r="H24" s="30">
        <f t="shared" si="6"/>
        <v>8984.81</v>
      </c>
      <c r="I24" s="30">
        <f t="shared" si="6"/>
        <v>24892.770000000004</v>
      </c>
      <c r="J24" s="30">
        <f t="shared" si="6"/>
        <v>9734.9</v>
      </c>
      <c r="K24" s="30">
        <f t="shared" si="6"/>
        <v>8248.82</v>
      </c>
      <c r="L24" s="30">
        <f t="shared" si="6"/>
        <v>7597.0300000000007</v>
      </c>
      <c r="M24" s="30">
        <f t="shared" si="6"/>
        <v>26170.379999999997</v>
      </c>
      <c r="N24" s="30">
        <f t="shared" si="6"/>
        <v>148641.19</v>
      </c>
    </row>
    <row r="25" spans="1:14" ht="15.75">
      <c r="A25" s="81" t="s">
        <v>60</v>
      </c>
      <c r="B25" s="81"/>
      <c r="C25" s="81"/>
      <c r="D25" s="38"/>
      <c r="E25" s="38"/>
      <c r="F25" s="38"/>
      <c r="G25" s="38"/>
      <c r="H25" s="38"/>
      <c r="I25" s="38"/>
      <c r="J25" s="38"/>
      <c r="K25" s="38"/>
      <c r="L25" s="82" t="s">
        <v>30</v>
      </c>
      <c r="M25" s="82"/>
      <c r="N25" s="82"/>
    </row>
    <row r="26" spans="1:14" ht="15.7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>
      <c r="A27" s="81" t="s">
        <v>28</v>
      </c>
      <c r="B27" s="81"/>
      <c r="C27" s="81"/>
      <c r="D27" s="38"/>
      <c r="E27" s="38"/>
      <c r="F27" s="38"/>
      <c r="G27" s="38"/>
      <c r="H27" s="38"/>
      <c r="I27" s="38"/>
      <c r="J27" s="38"/>
      <c r="K27" s="38"/>
      <c r="L27" s="82" t="s">
        <v>36</v>
      </c>
      <c r="M27" s="82"/>
      <c r="N27" s="8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14" sqref="D14"/>
    </sheetView>
  </sheetViews>
  <sheetFormatPr defaultRowHeight="15"/>
  <cols>
    <col min="1" max="1" width="4.42578125" customWidth="1"/>
    <col min="2" max="2" width="6.140625" customWidth="1"/>
    <col min="3" max="3" width="45.5703125" customWidth="1"/>
    <col min="4" max="4" width="14" customWidth="1"/>
    <col min="5" max="5" width="13.5703125" customWidth="1"/>
  </cols>
  <sheetData>
    <row r="1" spans="1:5">
      <c r="B1" t="s">
        <v>37</v>
      </c>
      <c r="C1" s="12" t="s">
        <v>50</v>
      </c>
    </row>
    <row r="2" spans="1:5">
      <c r="C2" t="s">
        <v>47</v>
      </c>
    </row>
    <row r="3" spans="1:5">
      <c r="B3" t="s">
        <v>38</v>
      </c>
    </row>
    <row r="4" spans="1:5">
      <c r="A4" s="58" t="s">
        <v>39</v>
      </c>
      <c r="B4" s="58" t="s">
        <v>39</v>
      </c>
      <c r="C4" s="58"/>
      <c r="D4" s="58" t="s">
        <v>40</v>
      </c>
      <c r="E4" s="58" t="s">
        <v>41</v>
      </c>
    </row>
    <row r="5" spans="1:5">
      <c r="A5" s="59" t="s">
        <v>42</v>
      </c>
      <c r="B5" s="59" t="s">
        <v>43</v>
      </c>
      <c r="C5" s="59" t="s">
        <v>44</v>
      </c>
      <c r="D5" s="59" t="s">
        <v>45</v>
      </c>
      <c r="E5" s="59" t="s">
        <v>46</v>
      </c>
    </row>
    <row r="6" spans="1:5">
      <c r="A6" s="41">
        <v>1</v>
      </c>
      <c r="B6" s="41"/>
      <c r="C6" s="15"/>
      <c r="D6" s="57"/>
      <c r="E6" s="41"/>
    </row>
    <row r="7" spans="1:5">
      <c r="A7" s="41">
        <v>2</v>
      </c>
      <c r="B7" s="41"/>
      <c r="C7" s="15"/>
      <c r="D7" s="57"/>
      <c r="E7" s="41"/>
    </row>
    <row r="8" spans="1:5">
      <c r="A8" s="41">
        <v>3</v>
      </c>
      <c r="B8" s="41"/>
      <c r="C8" s="15"/>
      <c r="D8" s="57"/>
      <c r="E8" s="41"/>
    </row>
    <row r="9" spans="1:5">
      <c r="A9" s="41"/>
      <c r="B9" s="41"/>
      <c r="C9" s="15"/>
      <c r="D9" s="57"/>
      <c r="E9" s="41"/>
    </row>
    <row r="10" spans="1:5">
      <c r="A10" s="41">
        <v>4</v>
      </c>
      <c r="B10" s="41"/>
      <c r="C10" s="15"/>
      <c r="D10" s="57"/>
      <c r="E10" s="41"/>
    </row>
    <row r="11" spans="1:5">
      <c r="A11" s="41">
        <v>5</v>
      </c>
      <c r="B11" s="41"/>
      <c r="C11" s="15"/>
      <c r="D11" s="41"/>
      <c r="E11" s="41"/>
    </row>
    <row r="12" spans="1:5">
      <c r="A12" s="41">
        <v>6</v>
      </c>
      <c r="B12" s="41"/>
      <c r="C12" s="15"/>
      <c r="D12" s="41"/>
      <c r="E12" s="41"/>
    </row>
    <row r="13" spans="1:5">
      <c r="A13" s="41">
        <v>7</v>
      </c>
      <c r="B13" s="41"/>
      <c r="C13" s="15"/>
      <c r="D13" s="41"/>
      <c r="E13" s="41"/>
    </row>
    <row r="14" spans="1:5">
      <c r="A14" s="41">
        <v>8</v>
      </c>
      <c r="B14" s="41"/>
      <c r="C14" s="15"/>
      <c r="D14" s="41"/>
      <c r="E14" s="41"/>
    </row>
    <row r="15" spans="1:5">
      <c r="A15" s="41">
        <v>9</v>
      </c>
      <c r="B15" s="41"/>
      <c r="C15" s="15"/>
      <c r="D15" s="41"/>
      <c r="E15" s="41"/>
    </row>
    <row r="16" spans="1:5">
      <c r="A16" s="41">
        <v>10</v>
      </c>
      <c r="B16" s="41"/>
      <c r="C16" s="15"/>
      <c r="D16" s="41"/>
      <c r="E16" s="41"/>
    </row>
    <row r="17" spans="1:5">
      <c r="A17" s="41">
        <v>11</v>
      </c>
      <c r="B17" s="41"/>
      <c r="C17" s="15"/>
      <c r="D17" s="41"/>
      <c r="E17" s="41"/>
    </row>
    <row r="18" spans="1:5">
      <c r="A18" s="41">
        <v>12</v>
      </c>
      <c r="B18" s="41"/>
      <c r="C18" s="15"/>
      <c r="D18" s="41"/>
      <c r="E18" s="41"/>
    </row>
    <row r="19" spans="1:5">
      <c r="A19" s="41">
        <v>13</v>
      </c>
      <c r="B19" s="41"/>
      <c r="C19" s="15"/>
      <c r="D19" s="41"/>
      <c r="E19" s="41"/>
    </row>
    <row r="20" spans="1:5">
      <c r="A20" s="41">
        <v>14</v>
      </c>
      <c r="B20" s="41"/>
      <c r="C20" s="15"/>
      <c r="D20" s="41"/>
      <c r="E20" s="41"/>
    </row>
    <row r="21" spans="1:5">
      <c r="A21" s="41">
        <v>15</v>
      </c>
      <c r="B21" s="41"/>
      <c r="C21" s="15"/>
      <c r="D21" s="41"/>
      <c r="E21" s="41"/>
    </row>
    <row r="22" spans="1:5">
      <c r="A22" s="41">
        <v>16</v>
      </c>
      <c r="B22" s="41"/>
      <c r="C22" s="15"/>
      <c r="D22" s="41"/>
      <c r="E22" s="4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23" sqref="D23"/>
    </sheetView>
  </sheetViews>
  <sheetFormatPr defaultRowHeight="15"/>
  <cols>
    <col min="1" max="1" width="4.7109375" customWidth="1"/>
    <col min="2" max="2" width="53.7109375" customWidth="1"/>
    <col min="3" max="3" width="10.5703125" customWidth="1"/>
    <col min="4" max="4" width="10.28515625" customWidth="1"/>
  </cols>
  <sheetData>
    <row r="1" spans="1:4" ht="21">
      <c r="A1" s="1"/>
      <c r="B1" s="79" t="s">
        <v>62</v>
      </c>
      <c r="C1" s="79"/>
      <c r="D1" s="79"/>
    </row>
    <row r="2" spans="1:4" ht="15.75">
      <c r="A2" s="6"/>
      <c r="B2" s="77" t="s">
        <v>32</v>
      </c>
      <c r="C2" s="77"/>
      <c r="D2" s="77"/>
    </row>
    <row r="3" spans="1:4" ht="15.75">
      <c r="A3" s="6"/>
      <c r="B3" s="78" t="s">
        <v>48</v>
      </c>
      <c r="C3" s="78"/>
      <c r="D3" s="78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73"/>
      <c r="B5" s="64" t="s">
        <v>9</v>
      </c>
      <c r="C5" s="70"/>
      <c r="D5" s="73"/>
    </row>
    <row r="6" spans="1:4">
      <c r="A6" s="62"/>
      <c r="B6" s="62" t="s">
        <v>71</v>
      </c>
      <c r="C6" s="62">
        <v>502.45</v>
      </c>
      <c r="D6" s="64"/>
    </row>
    <row r="7" spans="1:4">
      <c r="A7" s="68"/>
      <c r="B7" s="68" t="s">
        <v>70</v>
      </c>
      <c r="C7" s="68">
        <v>502.45</v>
      </c>
      <c r="D7" s="68">
        <v>502.45</v>
      </c>
    </row>
    <row r="8" spans="1:4">
      <c r="A8" s="66"/>
      <c r="B8" s="64" t="s">
        <v>10</v>
      </c>
      <c r="C8" s="66"/>
      <c r="D8" s="68"/>
    </row>
    <row r="9" spans="1:4">
      <c r="A9" s="66">
        <v>1</v>
      </c>
      <c r="B9" s="62" t="s">
        <v>71</v>
      </c>
      <c r="C9" s="66">
        <v>530.37</v>
      </c>
      <c r="D9" s="68">
        <v>1032.82</v>
      </c>
    </row>
    <row r="10" spans="1:4">
      <c r="A10" s="66"/>
      <c r="B10" s="64" t="s">
        <v>11</v>
      </c>
      <c r="C10" s="66"/>
      <c r="D10" s="68"/>
    </row>
    <row r="11" spans="1:4">
      <c r="A11" s="66">
        <v>1</v>
      </c>
      <c r="B11" s="62" t="s">
        <v>71</v>
      </c>
      <c r="C11" s="66">
        <v>642.02</v>
      </c>
      <c r="D11" s="68"/>
    </row>
    <row r="12" spans="1:4">
      <c r="A12" s="66">
        <v>2</v>
      </c>
      <c r="B12" s="62" t="s">
        <v>76</v>
      </c>
      <c r="C12" s="68">
        <v>1155</v>
      </c>
      <c r="D12" s="68"/>
    </row>
    <row r="13" spans="1:4">
      <c r="A13" s="68"/>
      <c r="B13" s="64" t="s">
        <v>75</v>
      </c>
      <c r="C13" s="68">
        <f>SUM(C11:C12)</f>
        <v>1797.02</v>
      </c>
      <c r="D13" s="68">
        <v>2829.84</v>
      </c>
    </row>
    <row r="14" spans="1:4">
      <c r="A14" s="66"/>
      <c r="B14" s="64" t="s">
        <v>12</v>
      </c>
      <c r="C14" s="66"/>
      <c r="D14" s="66"/>
    </row>
    <row r="15" spans="1:4">
      <c r="A15" s="66">
        <v>1</v>
      </c>
      <c r="B15" s="62" t="s">
        <v>71</v>
      </c>
      <c r="C15" s="68">
        <v>614.11</v>
      </c>
      <c r="D15" s="68">
        <v>3443.95</v>
      </c>
    </row>
    <row r="16" spans="1:4">
      <c r="A16" s="66"/>
      <c r="B16" s="64" t="s">
        <v>13</v>
      </c>
      <c r="C16" s="66"/>
      <c r="D16" s="66"/>
    </row>
    <row r="17" spans="1:4">
      <c r="A17" s="66">
        <v>1</v>
      </c>
      <c r="B17" s="62" t="s">
        <v>71</v>
      </c>
      <c r="C17" s="66">
        <v>586.19000000000005</v>
      </c>
      <c r="D17" s="66"/>
    </row>
    <row r="18" spans="1:4">
      <c r="A18" s="66">
        <v>2</v>
      </c>
      <c r="B18" s="62" t="s">
        <v>79</v>
      </c>
      <c r="C18" s="68">
        <v>13360</v>
      </c>
      <c r="D18" s="68"/>
    </row>
    <row r="19" spans="1:4">
      <c r="A19" s="66"/>
      <c r="B19" s="64" t="s">
        <v>80</v>
      </c>
      <c r="C19" s="68">
        <f>SUM(C17:C18)</f>
        <v>13946.19</v>
      </c>
      <c r="D19" s="68">
        <v>17390.14</v>
      </c>
    </row>
    <row r="20" spans="1:4">
      <c r="A20" s="66"/>
      <c r="B20" s="64" t="s">
        <v>14</v>
      </c>
      <c r="C20" s="66"/>
      <c r="D20" s="66"/>
    </row>
    <row r="21" spans="1:4">
      <c r="A21" s="66">
        <v>1</v>
      </c>
      <c r="B21" s="62" t="s">
        <v>71</v>
      </c>
      <c r="C21" s="68">
        <v>334.97</v>
      </c>
      <c r="D21" s="68">
        <v>17725.11</v>
      </c>
    </row>
    <row r="22" spans="1:4">
      <c r="A22" s="66"/>
      <c r="B22" s="64" t="s">
        <v>15</v>
      </c>
      <c r="C22" s="68"/>
      <c r="D22" s="68"/>
    </row>
    <row r="23" spans="1:4">
      <c r="A23" s="66">
        <v>1</v>
      </c>
      <c r="B23" s="67" t="s">
        <v>71</v>
      </c>
      <c r="C23" s="66">
        <v>614.11</v>
      </c>
      <c r="D23" s="68">
        <f>C23+D21</f>
        <v>18339.22</v>
      </c>
    </row>
    <row r="24" spans="1:4">
      <c r="A24" s="66"/>
      <c r="B24" s="67"/>
      <c r="C24" s="66"/>
      <c r="D24" s="66"/>
    </row>
    <row r="25" spans="1:4">
      <c r="A25" s="66"/>
      <c r="B25" s="65"/>
      <c r="C25" s="68"/>
      <c r="D25" s="68"/>
    </row>
    <row r="26" spans="1:4">
      <c r="A26" s="66"/>
      <c r="B26" s="65"/>
      <c r="C26" s="66"/>
      <c r="D26" s="66"/>
    </row>
    <row r="27" spans="1:4">
      <c r="A27" s="66"/>
      <c r="B27" s="67"/>
      <c r="C27" s="66"/>
      <c r="D27" s="66"/>
    </row>
    <row r="28" spans="1:4">
      <c r="A28" s="66"/>
      <c r="B28" s="65"/>
      <c r="C28" s="68"/>
      <c r="D28" s="68"/>
    </row>
    <row r="29" spans="1:4">
      <c r="A29" s="66"/>
      <c r="B29" s="65"/>
      <c r="C29" s="66"/>
      <c r="D29" s="66"/>
    </row>
    <row r="30" spans="1:4">
      <c r="A30" s="66"/>
      <c r="B30" s="67"/>
      <c r="C30" s="66"/>
      <c r="D30" s="68"/>
    </row>
    <row r="31" spans="1:4">
      <c r="A31" s="66"/>
      <c r="B31" s="65"/>
      <c r="C31" s="68"/>
      <c r="D31" s="68"/>
    </row>
    <row r="32" spans="1:4">
      <c r="A32" s="66"/>
      <c r="B32" s="67"/>
      <c r="C32" s="66"/>
      <c r="D32" s="66"/>
    </row>
    <row r="33" spans="1:4">
      <c r="A33" s="15"/>
      <c r="B33" s="33"/>
      <c r="C33" s="14"/>
      <c r="D3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2017-02-21T09:57:32Z</cp:lastPrinted>
  <dcterms:created xsi:type="dcterms:W3CDTF">2011-07-25T05:21:17Z</dcterms:created>
  <dcterms:modified xsi:type="dcterms:W3CDTF">2021-02-05T07:11:04Z</dcterms:modified>
</cp:coreProperties>
</file>