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8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.раб." sheetId="9" r:id="rId9"/>
  </sheets>
  <calcPr calcId="124519"/>
</workbook>
</file>

<file path=xl/calcChain.xml><?xml version="1.0" encoding="utf-8"?>
<calcChain xmlns="http://schemas.openxmlformats.org/spreadsheetml/2006/main">
  <c r="N12" i="5"/>
  <c r="N22" l="1"/>
  <c r="N9"/>
  <c r="N6"/>
  <c r="N5"/>
  <c r="D11" i="4" l="1"/>
  <c r="D49" i="1"/>
  <c r="C49"/>
  <c r="D9" i="4" l="1"/>
  <c r="C45" i="1"/>
  <c r="C23" i="9"/>
  <c r="D23" s="1"/>
  <c r="D15" i="2"/>
  <c r="C41" i="1"/>
  <c r="D41" s="1"/>
  <c r="C8"/>
  <c r="C36"/>
  <c r="C17" i="9"/>
  <c r="C30" i="1"/>
  <c r="C13" i="2"/>
  <c r="C10" i="6"/>
  <c r="C7"/>
  <c r="D7" s="1"/>
  <c r="D10" s="1"/>
  <c r="C7" i="2"/>
  <c r="D7" s="1"/>
  <c r="D9" s="1"/>
  <c r="M4" i="5"/>
  <c r="L4"/>
  <c r="K4"/>
  <c r="J4"/>
  <c r="I4"/>
  <c r="H4"/>
  <c r="G4"/>
  <c r="F4"/>
  <c r="E4"/>
  <c r="D4"/>
  <c r="C4"/>
  <c r="B4"/>
  <c r="J8"/>
  <c r="K8"/>
  <c r="K18"/>
  <c r="D45" i="1" l="1"/>
  <c r="I8" i="5"/>
  <c r="N7"/>
  <c r="B8"/>
  <c r="C8"/>
  <c r="D8"/>
  <c r="E8"/>
  <c r="F8"/>
  <c r="G8"/>
  <c r="N8" s="1"/>
  <c r="H8"/>
  <c r="L8"/>
  <c r="M8"/>
  <c r="N10"/>
  <c r="N11"/>
  <c r="B13"/>
  <c r="C13"/>
  <c r="D13"/>
  <c r="E13"/>
  <c r="F13"/>
  <c r="G13"/>
  <c r="H13"/>
  <c r="I13"/>
  <c r="J13"/>
  <c r="K13"/>
  <c r="L13"/>
  <c r="M13"/>
  <c r="N14"/>
  <c r="N15"/>
  <c r="N16"/>
  <c r="N17"/>
  <c r="B18"/>
  <c r="C18"/>
  <c r="D18"/>
  <c r="E18"/>
  <c r="F18"/>
  <c r="G18"/>
  <c r="H18"/>
  <c r="I18"/>
  <c r="J18"/>
  <c r="L18"/>
  <c r="M18"/>
  <c r="N19"/>
  <c r="N20"/>
  <c r="N21"/>
  <c r="N4" l="1"/>
  <c r="M23"/>
  <c r="I23"/>
  <c r="F23"/>
  <c r="C23"/>
  <c r="B23"/>
  <c r="J23"/>
  <c r="G23"/>
  <c r="D23"/>
  <c r="L23"/>
  <c r="K23"/>
  <c r="H23"/>
  <c r="E23"/>
  <c r="N13"/>
  <c r="N18"/>
  <c r="N23" l="1"/>
</calcChain>
</file>

<file path=xl/sharedStrings.xml><?xml version="1.0" encoding="utf-8"?>
<sst xmlns="http://schemas.openxmlformats.org/spreadsheetml/2006/main" count="186" uniqueCount="105">
  <si>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</si>
  <si>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</si>
  <si>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</si>
  <si>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</si>
  <si>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</si>
  <si>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</si>
  <si>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</si>
  <si>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</si>
  <si>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</si>
  <si>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</si>
  <si>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</si>
  <si>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</si>
  <si>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</si>
  <si>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</si>
  <si>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</si>
  <si>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</si>
  <si>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</si>
  <si>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</si>
  <si>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</si>
  <si>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</si>
  <si>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</si>
  <si>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</si>
  <si>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</si>
  <si>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</si>
  <si>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</si>
  <si>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</si>
  <si>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</si>
  <si>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</si>
  <si>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</si>
  <si>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Ушакова,9</t>
  </si>
  <si>
    <t>-эл.оборудование</t>
  </si>
  <si>
    <t>-эл.оборудования</t>
  </si>
  <si>
    <t>Текущий ремонт эл.оборудования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</si>
  <si>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</si>
  <si>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</si>
  <si>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</si>
  <si>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</si>
  <si>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</si>
  <si>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</si>
  <si>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</si>
  <si>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</si>
  <si>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</si>
  <si>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</si>
  <si>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</si>
  <si>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Ушакова, 9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</si>
  <si>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</si>
  <si>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</si>
  <si>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</si>
  <si>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</si>
  <si>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</si>
  <si>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Очистка дорог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</si>
  <si>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</si>
  <si>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</si>
  <si>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</si>
  <si>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</si>
  <si>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</si>
  <si>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7. Расходы по содержанию УК</t>
  </si>
  <si>
    <t>Директор ООО УК "Аркада"</t>
  </si>
  <si>
    <t>Лицевой счёт  2019г</t>
  </si>
  <si>
    <t>Очистка крыши от снега и наледи</t>
  </si>
  <si>
    <t>Лицевой счет. Сводный расчет  2020г</t>
  </si>
  <si>
    <t>Лицевой счёт  2020г</t>
  </si>
  <si>
    <t>ИТОГО за январь</t>
  </si>
  <si>
    <t>Замена э/ламп</t>
  </si>
  <si>
    <t>Уборка снега и льда с крыши</t>
  </si>
  <si>
    <t>ИТОГО за февраль</t>
  </si>
  <si>
    <t>Проверка освещения,замена эл.лампы</t>
  </si>
  <si>
    <t>Отключение подъездного отопления</t>
  </si>
  <si>
    <t>Отключение системы отопления</t>
  </si>
  <si>
    <t>Итого за апрель</t>
  </si>
  <si>
    <t>Лицевой счёт 2020г</t>
  </si>
  <si>
    <t>Ремонт системы ГВС</t>
  </si>
  <si>
    <t>ФЕВРАЛЬ</t>
  </si>
  <si>
    <t>Развоздушивание ГВС в подвале</t>
  </si>
  <si>
    <t>Замена канализационного стояка .Квартира №13</t>
  </si>
  <si>
    <t>Итого за февраль</t>
  </si>
  <si>
    <t>Техобслуживание и снятие показаний общедомового теплосчетчика</t>
  </si>
  <si>
    <t>Дезинфекция подъезда</t>
  </si>
  <si>
    <t>Ремонт системы отопления согласно смете</t>
  </si>
  <si>
    <t>Осмотр коммуникаций на предмет утечек</t>
  </si>
  <si>
    <t>Итого за март</t>
  </si>
  <si>
    <t>Наклейки на доски объявлений</t>
  </si>
  <si>
    <t>Наклейки курение запрещено</t>
  </si>
  <si>
    <t>Итого за июнь</t>
  </si>
  <si>
    <t>Промывка системы отопления</t>
  </si>
  <si>
    <t>Итого за июль</t>
  </si>
  <si>
    <t>Август 2020г.</t>
  </si>
  <si>
    <t>Замена лампочки Подъезд №2</t>
  </si>
  <si>
    <t>Установка скамеек 2шт</t>
  </si>
  <si>
    <t>Итого за август</t>
  </si>
  <si>
    <t>Запуск системы отопления</t>
  </si>
  <si>
    <t>Итого за сентябрь</t>
  </si>
  <si>
    <t>Итого за январь</t>
  </si>
  <si>
    <t xml:space="preserve">Работы ППР </t>
  </si>
  <si>
    <t>Запуск подъездного отопления</t>
  </si>
  <si>
    <t>Прочистка центрального стояка канализации</t>
  </si>
  <si>
    <t>Итого за октябрь</t>
  </si>
  <si>
    <t>Частичный ремонт и установка слуховых окон на чердаке.</t>
  </si>
  <si>
    <t>Замена пробки на отопительном приборе Квартира №35</t>
  </si>
  <si>
    <t>Итого за ноябрь</t>
  </si>
  <si>
    <t>Замена отопительнорго прибора. Квартира №36</t>
  </si>
  <si>
    <t>Замена участка трубы на стояке отопления</t>
  </si>
  <si>
    <t>Итого за декабрь</t>
  </si>
  <si>
    <t>Замена стояков отопления Квартира №18</t>
  </si>
  <si>
    <t>Долевое участие в федеральной программе "Кап.ремонт придомовой территории"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</si>
</sst>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6" fillId="0" borderId="9" xfId="0" applyFont="1" applyFill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4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0" xfId="0" applyFont="1"/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9" fillId="0" borderId="1" xfId="0" applyFont="1" applyFill="1" applyBorder="1" applyAlignment="1">
      <alignment wrapText="1"/>
    </xf>
    <xf numFmtId="0" fontId="9" fillId="0" borderId="3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1" xfId="0" applyFont="1" applyBorder="1"/>
    <xf numFmtId="0" fontId="11" fillId="0" borderId="2" xfId="0" applyFont="1" applyBorder="1"/>
    <xf numFmtId="0" fontId="10" fillId="0" borderId="1" xfId="0" applyFont="1" applyBorder="1"/>
    <xf numFmtId="0" fontId="10" fillId="0" borderId="7" xfId="0" applyFont="1" applyBorder="1"/>
    <xf numFmtId="2" fontId="11" fillId="0" borderId="2" xfId="0" applyNumberFormat="1" applyFont="1" applyBorder="1"/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5" xfId="0" applyFont="1" applyBorder="1"/>
    <xf numFmtId="0" fontId="11" fillId="0" borderId="8" xfId="0" applyFont="1" applyBorder="1"/>
    <xf numFmtId="0" fontId="11" fillId="0" borderId="6" xfId="0" applyFont="1" applyBorder="1"/>
    <xf numFmtId="0" fontId="10" fillId="0" borderId="9" xfId="0" applyFont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/>
    <xf numFmtId="0" fontId="11" fillId="0" borderId="1" xfId="0" applyFont="1" applyFill="1" applyBorder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0" fontId="9" fillId="0" borderId="3" xfId="0" applyFont="1" applyBorder="1" applyAlignment="1">
      <alignment wrapText="1"/>
    </xf>
    <xf numFmtId="0" fontId="8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8"/>
  <sheetViews>
    <sheetView topLeftCell="A25" workbookViewId="0">
      <selection activeCell="D50" sqref="D50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>
      <c r="A1" s="1"/>
      <c r="B1" s="99" t="s">
        <v>61</v>
      </c>
      <c r="C1" s="99"/>
      <c r="D1" s="99"/>
      <c r="E1" s="7"/>
      <c r="F1" s="7"/>
      <c r="G1" s="7"/>
      <c r="H1" s="7"/>
    </row>
    <row r="2" spans="1:8" ht="15.95" customHeight="1">
      <c r="A2" s="1"/>
      <c r="B2" s="2" t="s">
        <v>29</v>
      </c>
      <c r="C2" s="1"/>
      <c r="D2" s="1"/>
      <c r="E2" s="1"/>
      <c r="F2" s="1"/>
      <c r="G2" s="1"/>
      <c r="H2" s="1"/>
    </row>
    <row r="3" spans="1:8" ht="15.95" customHeight="1">
      <c r="A3" s="1"/>
      <c r="B3" s="98" t="s">
        <v>4</v>
      </c>
      <c r="C3" s="98"/>
      <c r="D3" s="98"/>
      <c r="E3" s="1"/>
      <c r="F3" s="1"/>
      <c r="G3" s="1"/>
      <c r="H3" s="1"/>
    </row>
    <row r="4" spans="1:8">
      <c r="A4" s="8"/>
      <c r="B4" s="43" t="s">
        <v>0</v>
      </c>
      <c r="C4" s="9" t="s">
        <v>1</v>
      </c>
      <c r="D4" s="9" t="s">
        <v>25</v>
      </c>
      <c r="E4" s="1"/>
      <c r="F4" s="1"/>
      <c r="G4" s="1"/>
      <c r="H4" s="1"/>
    </row>
    <row r="5" spans="1:8" ht="18.75">
      <c r="A5" s="8"/>
      <c r="B5" s="97" t="s">
        <v>2</v>
      </c>
      <c r="C5" s="9"/>
      <c r="D5" s="9"/>
      <c r="E5" s="1"/>
      <c r="F5" s="1"/>
      <c r="G5" s="1"/>
      <c r="H5" s="1"/>
    </row>
    <row r="6" spans="1:8" ht="30">
      <c r="A6" s="8">
        <v>1</v>
      </c>
      <c r="B6" s="51" t="s">
        <v>76</v>
      </c>
      <c r="C6" s="43">
        <v>1223.92</v>
      </c>
      <c r="D6" s="9"/>
      <c r="E6" s="1"/>
      <c r="F6" s="1"/>
      <c r="G6" s="1"/>
      <c r="H6" s="1"/>
    </row>
    <row r="7" spans="1:8">
      <c r="A7" s="8">
        <v>2</v>
      </c>
      <c r="B7" s="42" t="s">
        <v>73</v>
      </c>
      <c r="C7" s="43">
        <v>150</v>
      </c>
      <c r="D7" s="9"/>
      <c r="E7" s="1"/>
      <c r="F7" s="1"/>
      <c r="G7" s="1"/>
      <c r="H7" s="1"/>
    </row>
    <row r="8" spans="1:8">
      <c r="A8" s="8"/>
      <c r="B8" s="93" t="s">
        <v>92</v>
      </c>
      <c r="C8" s="96">
        <f>SUM(C6:C7)</f>
        <v>1373.92</v>
      </c>
      <c r="D8" s="96">
        <v>1373.92</v>
      </c>
      <c r="E8" s="1"/>
      <c r="F8" s="1"/>
      <c r="G8" s="1"/>
      <c r="H8" s="1"/>
    </row>
    <row r="9" spans="1:8">
      <c r="A9" s="8"/>
      <c r="B9" s="93" t="s">
        <v>72</v>
      </c>
      <c r="C9" s="9"/>
      <c r="D9" s="9"/>
      <c r="E9" s="1"/>
      <c r="F9" s="1"/>
      <c r="G9" s="1"/>
      <c r="H9" s="1"/>
    </row>
    <row r="10" spans="1:8">
      <c r="A10" s="8">
        <v>1</v>
      </c>
      <c r="B10" s="53" t="s">
        <v>73</v>
      </c>
      <c r="C10" s="94">
        <v>150</v>
      </c>
      <c r="D10" s="9"/>
      <c r="E10" s="1"/>
      <c r="F10" s="1"/>
      <c r="G10" s="1"/>
      <c r="H10" s="1"/>
    </row>
    <row r="11" spans="1:8">
      <c r="A11" s="8">
        <v>2</v>
      </c>
      <c r="B11" s="94" t="s">
        <v>74</v>
      </c>
      <c r="C11" s="94">
        <v>5353.34</v>
      </c>
      <c r="D11" s="9"/>
      <c r="E11" s="1"/>
      <c r="F11" s="1"/>
      <c r="G11" s="1"/>
      <c r="H11" s="1"/>
    </row>
    <row r="12" spans="1:8" ht="30" customHeight="1">
      <c r="A12" s="8">
        <v>3</v>
      </c>
      <c r="B12" s="51" t="s">
        <v>76</v>
      </c>
      <c r="C12" s="94">
        <v>1223.92</v>
      </c>
      <c r="D12" s="9"/>
      <c r="E12" s="1"/>
      <c r="F12" s="1"/>
      <c r="G12" s="1"/>
      <c r="H12" s="1"/>
    </row>
    <row r="13" spans="1:8">
      <c r="A13" s="8"/>
      <c r="B13" s="52" t="s">
        <v>75</v>
      </c>
      <c r="C13" s="96">
        <v>6727.26</v>
      </c>
      <c r="D13" s="96">
        <v>8101.18</v>
      </c>
      <c r="E13" s="1"/>
      <c r="F13" s="1"/>
      <c r="G13" s="1"/>
      <c r="H13" s="1"/>
    </row>
    <row r="14" spans="1:8">
      <c r="A14" s="8"/>
      <c r="B14" s="52" t="s">
        <v>3</v>
      </c>
      <c r="C14" s="43"/>
      <c r="D14" s="9"/>
      <c r="E14" s="1"/>
      <c r="F14" s="1"/>
      <c r="G14" s="1"/>
      <c r="H14" s="1"/>
    </row>
    <row r="15" spans="1:8" ht="30">
      <c r="A15" s="8">
        <v>1</v>
      </c>
      <c r="B15" s="51" t="s">
        <v>76</v>
      </c>
      <c r="C15" s="43">
        <v>1223.92</v>
      </c>
      <c r="D15" s="9"/>
      <c r="E15" s="1"/>
      <c r="F15" s="1"/>
      <c r="G15" s="1"/>
      <c r="H15" s="1"/>
    </row>
    <row r="16" spans="1:8">
      <c r="A16" s="8">
        <v>2</v>
      </c>
      <c r="B16" s="51" t="s">
        <v>79</v>
      </c>
      <c r="C16" s="43">
        <v>300</v>
      </c>
      <c r="D16" s="9"/>
      <c r="E16" s="1"/>
      <c r="F16" s="1"/>
      <c r="G16" s="1"/>
      <c r="H16" s="1"/>
    </row>
    <row r="17" spans="1:8">
      <c r="A17" s="8"/>
      <c r="B17" s="52" t="s">
        <v>80</v>
      </c>
      <c r="C17" s="96">
        <v>1523.92</v>
      </c>
      <c r="D17" s="96">
        <v>9625.1</v>
      </c>
      <c r="E17" s="1"/>
      <c r="F17" s="1"/>
      <c r="G17" s="1"/>
      <c r="H17" s="1"/>
    </row>
    <row r="18" spans="1:8">
      <c r="A18" s="8"/>
      <c r="B18" s="3" t="s">
        <v>7</v>
      </c>
      <c r="C18" s="8"/>
      <c r="D18" s="8"/>
      <c r="E18" s="1"/>
      <c r="F18" s="1"/>
      <c r="G18" s="1"/>
      <c r="H18" s="1"/>
    </row>
    <row r="19" spans="1:8">
      <c r="A19" s="51">
        <v>1</v>
      </c>
      <c r="B19" s="51" t="s">
        <v>67</v>
      </c>
      <c r="C19" s="51">
        <v>150</v>
      </c>
      <c r="D19" s="52"/>
      <c r="E19" s="6"/>
      <c r="F19" s="1"/>
    </row>
    <row r="20" spans="1:8">
      <c r="A20" s="51">
        <v>2</v>
      </c>
      <c r="B20" s="51" t="s">
        <v>68</v>
      </c>
      <c r="C20" s="51">
        <v>300</v>
      </c>
      <c r="D20" s="52"/>
      <c r="E20" s="6"/>
      <c r="F20" s="1"/>
    </row>
    <row r="21" spans="1:8" ht="30">
      <c r="A21" s="51">
        <v>3</v>
      </c>
      <c r="B21" s="51" t="s">
        <v>76</v>
      </c>
      <c r="C21" s="51">
        <v>1223.92</v>
      </c>
      <c r="D21" s="52"/>
      <c r="E21" s="6"/>
      <c r="F21" s="1"/>
    </row>
    <row r="22" spans="1:8" s="5" customFormat="1">
      <c r="A22" s="51"/>
      <c r="B22" s="52" t="s">
        <v>69</v>
      </c>
      <c r="C22" s="52">
        <v>1673.92</v>
      </c>
      <c r="D22" s="52">
        <v>11299.02</v>
      </c>
      <c r="E22" s="11"/>
      <c r="F22" s="4"/>
    </row>
    <row r="23" spans="1:8" s="5" customFormat="1">
      <c r="A23" s="51"/>
      <c r="B23" s="52" t="s">
        <v>8</v>
      </c>
      <c r="C23" s="51"/>
      <c r="D23" s="52"/>
      <c r="E23" s="4"/>
      <c r="F23" s="4"/>
    </row>
    <row r="24" spans="1:8" s="5" customFormat="1" ht="30">
      <c r="A24" s="51">
        <v>1</v>
      </c>
      <c r="B24" s="51" t="s">
        <v>76</v>
      </c>
      <c r="C24" s="52">
        <v>1223.92</v>
      </c>
      <c r="D24" s="52">
        <v>12522.94</v>
      </c>
      <c r="E24" s="4"/>
      <c r="F24" s="4"/>
    </row>
    <row r="25" spans="1:8" s="5" customFormat="1">
      <c r="A25" s="51"/>
      <c r="B25" s="52" t="s">
        <v>9</v>
      </c>
      <c r="C25" s="51"/>
      <c r="D25" s="52"/>
      <c r="E25" s="4"/>
      <c r="F25" s="4"/>
    </row>
    <row r="26" spans="1:8" s="5" customFormat="1" ht="30">
      <c r="A26" s="51">
        <v>1</v>
      </c>
      <c r="B26" s="51" t="s">
        <v>76</v>
      </c>
      <c r="C26" s="52">
        <v>1223.92</v>
      </c>
      <c r="D26" s="52">
        <v>13746.86</v>
      </c>
      <c r="E26" s="4"/>
      <c r="F26" s="4"/>
    </row>
    <row r="27" spans="1:8">
      <c r="A27" s="51"/>
      <c r="B27" s="52" t="s">
        <v>10</v>
      </c>
      <c r="C27" s="51"/>
      <c r="D27" s="51"/>
      <c r="E27" s="1"/>
      <c r="F27" s="1"/>
    </row>
    <row r="28" spans="1:8" ht="30">
      <c r="A28" s="51">
        <v>1</v>
      </c>
      <c r="B28" s="51" t="s">
        <v>76</v>
      </c>
      <c r="C28" s="51">
        <v>1223.92</v>
      </c>
      <c r="D28" s="52"/>
      <c r="E28" s="1"/>
      <c r="F28" s="1"/>
    </row>
    <row r="29" spans="1:8">
      <c r="A29" s="51">
        <v>2</v>
      </c>
      <c r="B29" s="51" t="s">
        <v>84</v>
      </c>
      <c r="C29" s="51">
        <v>300</v>
      </c>
      <c r="D29" s="52"/>
      <c r="E29" s="1"/>
      <c r="F29" s="1"/>
    </row>
    <row r="30" spans="1:8">
      <c r="A30" s="51"/>
      <c r="B30" s="52" t="s">
        <v>85</v>
      </c>
      <c r="C30" s="52">
        <f>SUM(C28:C29)</f>
        <v>1523.92</v>
      </c>
      <c r="D30" s="52">
        <v>15270.78</v>
      </c>
      <c r="E30" s="1"/>
      <c r="F30" s="1"/>
    </row>
    <row r="31" spans="1:8">
      <c r="A31" s="51"/>
      <c r="B31" s="52" t="s">
        <v>11</v>
      </c>
      <c r="C31" s="51"/>
      <c r="D31" s="51"/>
      <c r="E31" s="1"/>
      <c r="F31" s="1"/>
    </row>
    <row r="32" spans="1:8" ht="30">
      <c r="A32" s="51">
        <v>1</v>
      </c>
      <c r="B32" s="51" t="s">
        <v>76</v>
      </c>
      <c r="C32" s="52">
        <v>1223.92</v>
      </c>
      <c r="D32" s="52">
        <v>16494.7</v>
      </c>
      <c r="E32" s="1"/>
      <c r="F32" s="1"/>
    </row>
    <row r="33" spans="1:6">
      <c r="A33" s="51"/>
      <c r="B33" s="52" t="s">
        <v>12</v>
      </c>
      <c r="C33" s="51"/>
      <c r="D33" s="51"/>
      <c r="E33" s="1"/>
      <c r="F33" s="1"/>
    </row>
    <row r="34" spans="1:6" ht="30">
      <c r="A34" s="51">
        <v>1</v>
      </c>
      <c r="B34" s="51" t="s">
        <v>76</v>
      </c>
      <c r="C34" s="51">
        <v>1223.92</v>
      </c>
      <c r="D34" s="52"/>
      <c r="E34" s="1"/>
      <c r="F34" s="1"/>
    </row>
    <row r="35" spans="1:6">
      <c r="A35" s="51">
        <v>2</v>
      </c>
      <c r="B35" s="51" t="s">
        <v>90</v>
      </c>
      <c r="C35" s="51">
        <v>450</v>
      </c>
      <c r="D35" s="52"/>
      <c r="E35" s="1"/>
      <c r="F35" s="1"/>
    </row>
    <row r="36" spans="1:6" s="5" customFormat="1">
      <c r="A36" s="51"/>
      <c r="B36" s="52" t="s">
        <v>91</v>
      </c>
      <c r="C36" s="52">
        <f>SUM(C34:C35)</f>
        <v>1673.92</v>
      </c>
      <c r="D36" s="52">
        <v>18168.62</v>
      </c>
      <c r="E36" s="4"/>
      <c r="F36" s="4"/>
    </row>
    <row r="37" spans="1:6" s="5" customFormat="1">
      <c r="A37" s="51"/>
      <c r="B37" s="52" t="s">
        <v>13</v>
      </c>
      <c r="C37" s="51"/>
      <c r="D37" s="52"/>
      <c r="E37" s="4"/>
      <c r="F37" s="4"/>
    </row>
    <row r="38" spans="1:6" ht="30">
      <c r="A38" s="51">
        <v>1</v>
      </c>
      <c r="B38" s="51" t="s">
        <v>76</v>
      </c>
      <c r="C38" s="51">
        <v>1223.92</v>
      </c>
      <c r="D38" s="52"/>
      <c r="E38" s="1"/>
      <c r="F38" s="1"/>
    </row>
    <row r="39" spans="1:6">
      <c r="A39" s="51">
        <v>2</v>
      </c>
      <c r="B39" s="51" t="s">
        <v>94</v>
      </c>
      <c r="C39" s="51">
        <v>450</v>
      </c>
      <c r="D39" s="52"/>
      <c r="E39" s="1"/>
      <c r="F39" s="1"/>
    </row>
    <row r="40" spans="1:6">
      <c r="A40" s="51">
        <v>3</v>
      </c>
      <c r="B40" s="51" t="s">
        <v>95</v>
      </c>
      <c r="C40" s="51">
        <v>900</v>
      </c>
      <c r="D40" s="52"/>
      <c r="E40" s="1"/>
      <c r="F40" s="1"/>
    </row>
    <row r="41" spans="1:6">
      <c r="A41" s="51"/>
      <c r="B41" s="52" t="s">
        <v>96</v>
      </c>
      <c r="C41" s="52">
        <f>SUM(C38:C40)</f>
        <v>2573.92</v>
      </c>
      <c r="D41" s="52">
        <f>C41+D36</f>
        <v>20742.54</v>
      </c>
      <c r="E41" s="1"/>
      <c r="F41" s="1"/>
    </row>
    <row r="42" spans="1:6">
      <c r="A42" s="51"/>
      <c r="B42" s="52" t="s">
        <v>14</v>
      </c>
      <c r="C42" s="51"/>
      <c r="D42" s="52"/>
      <c r="E42" s="1"/>
      <c r="F42" s="1"/>
    </row>
    <row r="43" spans="1:6" ht="30">
      <c r="A43" s="51">
        <v>1</v>
      </c>
      <c r="B43" s="51" t="s">
        <v>76</v>
      </c>
      <c r="C43" s="51">
        <v>1223.92</v>
      </c>
      <c r="D43" s="56"/>
      <c r="E43" s="1"/>
      <c r="F43" s="1"/>
    </row>
    <row r="44" spans="1:6" ht="30">
      <c r="A44" s="51">
        <v>2</v>
      </c>
      <c r="B44" s="51" t="s">
        <v>98</v>
      </c>
      <c r="C44" s="51">
        <v>981</v>
      </c>
      <c r="D44" s="56"/>
      <c r="E44" s="1"/>
      <c r="F44" s="1"/>
    </row>
    <row r="45" spans="1:6">
      <c r="A45" s="51"/>
      <c r="B45" s="52" t="s">
        <v>99</v>
      </c>
      <c r="C45" s="52">
        <f>SUM(C43:C44)</f>
        <v>2204.92</v>
      </c>
      <c r="D45" s="52">
        <f>C45+D41</f>
        <v>22947.46</v>
      </c>
      <c r="E45" s="1"/>
      <c r="F45" s="1"/>
    </row>
    <row r="46" spans="1:6">
      <c r="A46" s="51"/>
      <c r="B46" s="62" t="s">
        <v>15</v>
      </c>
      <c r="C46" s="51"/>
      <c r="D46" s="56"/>
      <c r="E46" s="1"/>
      <c r="F46" s="1"/>
    </row>
    <row r="47" spans="1:6" ht="30">
      <c r="A47" s="51">
        <v>1</v>
      </c>
      <c r="B47" s="51" t="s">
        <v>76</v>
      </c>
      <c r="C47" s="51">
        <v>1223.92</v>
      </c>
      <c r="D47" s="56"/>
      <c r="E47" s="1"/>
      <c r="F47" s="1"/>
    </row>
    <row r="48" spans="1:6">
      <c r="A48" s="51">
        <v>2</v>
      </c>
      <c r="B48" s="92" t="s">
        <v>101</v>
      </c>
      <c r="C48" s="51">
        <v>802</v>
      </c>
      <c r="D48" s="56"/>
      <c r="E48" s="1"/>
      <c r="F48" s="1"/>
    </row>
    <row r="49" spans="1:6">
      <c r="A49" s="51"/>
      <c r="B49" s="52" t="s">
        <v>102</v>
      </c>
      <c r="C49" s="52">
        <f>SUM(C47:C48)</f>
        <v>2025.92</v>
      </c>
      <c r="D49" s="56">
        <f>C49+D45</f>
        <v>24973.379999999997</v>
      </c>
      <c r="E49" s="1"/>
      <c r="F49" s="1"/>
    </row>
    <row r="50" spans="1:6">
      <c r="A50" s="51"/>
      <c r="B50" s="51"/>
      <c r="C50" s="51"/>
      <c r="D50" s="56"/>
      <c r="E50" s="1"/>
      <c r="F50" s="1"/>
    </row>
    <row r="51" spans="1:6">
      <c r="A51" s="51"/>
      <c r="B51" s="51"/>
      <c r="C51" s="51"/>
      <c r="D51" s="56"/>
      <c r="E51" s="1"/>
      <c r="F51" s="1"/>
    </row>
    <row r="52" spans="1:6">
      <c r="A52" s="51"/>
      <c r="B52" s="55"/>
      <c r="C52" s="51"/>
      <c r="D52" s="54"/>
      <c r="E52" s="1"/>
      <c r="F52" s="1"/>
    </row>
    <row r="53" spans="1:6">
      <c r="A53" s="51"/>
      <c r="B53" s="55"/>
      <c r="C53" s="51"/>
      <c r="D53" s="54"/>
      <c r="E53" s="1"/>
      <c r="F53" s="1"/>
    </row>
    <row r="54" spans="1:6">
      <c r="A54" s="51"/>
      <c r="B54" s="55"/>
      <c r="C54" s="51"/>
      <c r="D54" s="56"/>
      <c r="E54" s="1"/>
      <c r="F54" s="1"/>
    </row>
    <row r="55" spans="1:6">
      <c r="A55" s="51"/>
      <c r="B55" s="91"/>
      <c r="C55" s="51"/>
      <c r="D55" s="56"/>
      <c r="E55" s="1"/>
      <c r="F55" s="1"/>
    </row>
    <row r="56" spans="1:6">
      <c r="A56" s="51"/>
      <c r="B56" s="51"/>
      <c r="C56" s="51"/>
      <c r="D56" s="56"/>
      <c r="E56" s="1"/>
      <c r="F56" s="1"/>
    </row>
    <row r="57" spans="1:6">
      <c r="A57" s="51"/>
      <c r="B57" s="55"/>
      <c r="C57" s="51"/>
      <c r="D57" s="56"/>
      <c r="E57" s="1"/>
      <c r="F57" s="1"/>
    </row>
    <row r="58" spans="1:6">
      <c r="A58" s="51"/>
      <c r="B58" s="55"/>
      <c r="C58" s="51"/>
      <c r="D58" s="56"/>
      <c r="E58" s="1"/>
      <c r="F58" s="1"/>
    </row>
    <row r="59" spans="1:6">
      <c r="A59" s="51"/>
      <c r="B59" s="55"/>
      <c r="C59" s="51"/>
      <c r="D59" s="56"/>
      <c r="E59" s="1"/>
      <c r="F59" s="1"/>
    </row>
    <row r="60" spans="1:6">
      <c r="A60" s="51"/>
      <c r="B60" s="51"/>
      <c r="C60" s="51"/>
      <c r="D60" s="56"/>
      <c r="E60" s="1"/>
      <c r="F60" s="1"/>
    </row>
    <row r="61" spans="1:6">
      <c r="A61" s="51"/>
      <c r="B61" s="91"/>
      <c r="C61" s="51"/>
      <c r="D61" s="56"/>
      <c r="E61" s="1"/>
      <c r="F61" s="1"/>
    </row>
    <row r="62" spans="1:6">
      <c r="A62" s="51"/>
      <c r="B62" s="51"/>
      <c r="C62" s="51"/>
      <c r="D62" s="56"/>
      <c r="E62" s="1"/>
      <c r="F62" s="1"/>
    </row>
    <row r="63" spans="1:6">
      <c r="A63" s="51"/>
      <c r="B63" s="55"/>
      <c r="C63" s="51"/>
      <c r="D63" s="56"/>
      <c r="E63" s="1"/>
      <c r="F63" s="1"/>
    </row>
    <row r="64" spans="1:6">
      <c r="A64" s="51"/>
      <c r="B64" s="51"/>
      <c r="C64" s="51"/>
      <c r="D64" s="56"/>
      <c r="E64" s="1"/>
      <c r="F64" s="1"/>
    </row>
    <row r="65" spans="1:6">
      <c r="A65" s="51"/>
      <c r="B65" s="55"/>
      <c r="C65" s="51"/>
      <c r="D65" s="54"/>
      <c r="E65" s="1"/>
      <c r="F65" s="1"/>
    </row>
    <row r="66" spans="1:6">
      <c r="A66" s="57"/>
      <c r="B66" s="57"/>
      <c r="C66" s="57"/>
      <c r="D66" s="57"/>
    </row>
    <row r="67" spans="1:6">
      <c r="A67" s="57"/>
      <c r="B67" s="57"/>
      <c r="C67" s="57"/>
      <c r="D67" s="57"/>
    </row>
    <row r="68" spans="1:6">
      <c r="A68" s="57"/>
      <c r="B68" s="57"/>
      <c r="C68" s="57"/>
      <c r="D68" s="57"/>
    </row>
    <row r="69" spans="1:6">
      <c r="A69" s="57"/>
      <c r="B69" s="57"/>
      <c r="C69" s="57"/>
      <c r="D69" s="57"/>
    </row>
    <row r="70" spans="1:6">
      <c r="A70" s="57"/>
      <c r="B70" s="57"/>
      <c r="C70" s="57"/>
      <c r="D70" s="57"/>
    </row>
    <row r="71" spans="1:6">
      <c r="A71" s="57"/>
      <c r="B71" s="57"/>
      <c r="C71" s="57"/>
      <c r="D71" s="57"/>
    </row>
    <row r="72" spans="1:6">
      <c r="A72" s="57"/>
      <c r="B72" s="57"/>
      <c r="C72" s="57"/>
      <c r="D72" s="57"/>
    </row>
    <row r="73" spans="1:6">
      <c r="A73" s="57"/>
      <c r="B73" s="57"/>
      <c r="C73" s="57"/>
      <c r="D73" s="57"/>
    </row>
    <row r="74" spans="1:6">
      <c r="A74" s="57"/>
      <c r="B74" s="57"/>
      <c r="C74" s="57"/>
      <c r="D74" s="57"/>
    </row>
    <row r="75" spans="1:6">
      <c r="A75" s="57"/>
      <c r="B75" s="57"/>
      <c r="C75" s="57"/>
      <c r="D75" s="57"/>
    </row>
    <row r="76" spans="1:6">
      <c r="A76" s="57"/>
      <c r="B76" s="57"/>
      <c r="C76" s="57"/>
      <c r="D76" s="57"/>
    </row>
    <row r="77" spans="1:6">
      <c r="A77" s="57"/>
      <c r="B77" s="57"/>
      <c r="C77" s="57"/>
      <c r="D77" s="57"/>
    </row>
    <row r="78" spans="1:6">
      <c r="A78" s="57"/>
      <c r="B78" s="57"/>
      <c r="C78" s="57"/>
      <c r="D78" s="5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D16" sqref="D16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15.95" customHeight="1">
      <c r="A1" s="1"/>
      <c r="B1" s="99" t="s">
        <v>61</v>
      </c>
      <c r="C1" s="99"/>
      <c r="D1" s="99"/>
      <c r="E1" s="7"/>
      <c r="F1" s="7"/>
      <c r="G1" s="7"/>
      <c r="H1" s="7"/>
    </row>
    <row r="2" spans="1:8" ht="15.95" customHeight="1">
      <c r="A2" s="1"/>
      <c r="B2" s="2" t="s">
        <v>29</v>
      </c>
      <c r="C2" s="1"/>
      <c r="D2" s="1"/>
      <c r="E2" s="1"/>
      <c r="F2" s="1"/>
      <c r="G2" s="1"/>
      <c r="H2" s="1"/>
    </row>
    <row r="3" spans="1:8" ht="15.95" customHeight="1">
      <c r="A3" s="1"/>
      <c r="B3" s="98" t="s">
        <v>6</v>
      </c>
      <c r="C3" s="98"/>
      <c r="D3" s="98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25</v>
      </c>
      <c r="E4" s="1"/>
      <c r="F4" s="1"/>
      <c r="G4" s="1"/>
      <c r="H4" s="1"/>
    </row>
    <row r="5" spans="1:8">
      <c r="A5" s="8"/>
      <c r="B5" s="3" t="s">
        <v>2</v>
      </c>
      <c r="C5" s="8"/>
      <c r="D5" s="8"/>
      <c r="E5" s="1"/>
      <c r="F5" s="1"/>
      <c r="G5" s="1"/>
      <c r="H5" s="1"/>
    </row>
    <row r="6" spans="1:8" s="1" customFormat="1">
      <c r="A6" s="51">
        <v>1</v>
      </c>
      <c r="B6" s="51" t="s">
        <v>59</v>
      </c>
      <c r="C6" s="51">
        <v>1284.75</v>
      </c>
      <c r="D6" s="52"/>
    </row>
    <row r="7" spans="1:8" s="1" customFormat="1">
      <c r="A7" s="51"/>
      <c r="B7" s="52" t="s">
        <v>62</v>
      </c>
      <c r="C7" s="52">
        <f>SUM(C6)</f>
        <v>1284.75</v>
      </c>
      <c r="D7" s="52">
        <f>C7</f>
        <v>1284.75</v>
      </c>
    </row>
    <row r="8" spans="1:8" s="1" customFormat="1">
      <c r="A8" s="51"/>
      <c r="B8" s="52" t="s">
        <v>5</v>
      </c>
      <c r="C8" s="51"/>
      <c r="D8" s="52"/>
    </row>
    <row r="9" spans="1:8" s="1" customFormat="1">
      <c r="A9" s="51">
        <v>1</v>
      </c>
      <c r="B9" s="51" t="s">
        <v>64</v>
      </c>
      <c r="C9" s="51">
        <v>1284.75</v>
      </c>
      <c r="D9" s="52">
        <f>D7+C9</f>
        <v>2569.5</v>
      </c>
    </row>
    <row r="10" spans="1:8" s="1" customFormat="1">
      <c r="A10" s="51"/>
      <c r="B10" s="52" t="s">
        <v>9</v>
      </c>
      <c r="C10" s="51"/>
      <c r="D10" s="51"/>
    </row>
    <row r="11" spans="1:8" s="4" customFormat="1">
      <c r="A11" s="51">
        <v>1</v>
      </c>
      <c r="B11" s="51" t="s">
        <v>81</v>
      </c>
      <c r="C11" s="51">
        <v>134</v>
      </c>
      <c r="D11" s="52"/>
    </row>
    <row r="12" spans="1:8" s="4" customFormat="1">
      <c r="A12" s="51">
        <v>2</v>
      </c>
      <c r="B12" s="51" t="s">
        <v>82</v>
      </c>
      <c r="C12" s="51">
        <v>70</v>
      </c>
      <c r="D12" s="52"/>
    </row>
    <row r="13" spans="1:8" s="1" customFormat="1">
      <c r="A13" s="51"/>
      <c r="B13" s="52" t="s">
        <v>83</v>
      </c>
      <c r="C13" s="52">
        <f>SUM(C11:C12)</f>
        <v>204</v>
      </c>
      <c r="D13" s="52">
        <v>2773.5</v>
      </c>
    </row>
    <row r="14" spans="1:8" s="1" customFormat="1">
      <c r="A14" s="51"/>
      <c r="B14" s="52" t="s">
        <v>13</v>
      </c>
      <c r="C14" s="51"/>
      <c r="D14" s="51"/>
    </row>
    <row r="15" spans="1:8" s="4" customFormat="1" ht="30">
      <c r="A15" s="51">
        <v>1</v>
      </c>
      <c r="B15" s="51" t="s">
        <v>97</v>
      </c>
      <c r="C15" s="51">
        <v>550</v>
      </c>
      <c r="D15" s="52">
        <f>C15+D13</f>
        <v>3323.5</v>
      </c>
    </row>
    <row r="16" spans="1:8" s="4" customFormat="1">
      <c r="A16" s="51"/>
      <c r="B16" s="52"/>
      <c r="C16" s="51"/>
      <c r="D16" s="52"/>
    </row>
    <row r="17" spans="1:4" s="1" customFormat="1">
      <c r="A17" s="51"/>
      <c r="B17" s="51"/>
      <c r="C17" s="51"/>
      <c r="D17" s="52"/>
    </row>
    <row r="18" spans="1:4" s="1" customFormat="1">
      <c r="A18" s="51"/>
      <c r="B18" s="52"/>
      <c r="C18" s="51"/>
      <c r="D18" s="52"/>
    </row>
    <row r="19" spans="1:4" s="1" customFormat="1">
      <c r="A19" s="51"/>
      <c r="B19" s="51"/>
      <c r="C19" s="51"/>
      <c r="D19" s="51"/>
    </row>
    <row r="20" spans="1:4" s="1" customFormat="1">
      <c r="A20" s="51"/>
      <c r="B20" s="51"/>
      <c r="C20" s="51"/>
      <c r="D20" s="51"/>
    </row>
    <row r="21" spans="1:4" s="4" customFormat="1">
      <c r="A21" s="51"/>
      <c r="B21" s="51"/>
      <c r="C21" s="51"/>
      <c r="D21" s="52"/>
    </row>
    <row r="22" spans="1:4" s="1" customFormat="1">
      <c r="A22" s="51"/>
      <c r="B22" s="51"/>
      <c r="C22" s="51"/>
      <c r="D22" s="51"/>
    </row>
    <row r="23" spans="1:4" s="1" customFormat="1">
      <c r="A23" s="51"/>
      <c r="B23" s="51"/>
      <c r="C23" s="51"/>
      <c r="D23" s="52"/>
    </row>
    <row r="24" spans="1:4" s="1" customFormat="1">
      <c r="A24" s="51"/>
      <c r="B24" s="52"/>
      <c r="C24" s="51"/>
      <c r="D24" s="52"/>
    </row>
    <row r="25" spans="1:4" s="1" customFormat="1">
      <c r="A25" s="51"/>
      <c r="B25" s="51"/>
      <c r="C25" s="51"/>
      <c r="D25" s="52"/>
    </row>
    <row r="26" spans="1:4" s="1" customFormat="1" ht="15.75" customHeight="1">
      <c r="A26" s="51"/>
      <c r="B26" s="51"/>
      <c r="C26" s="51"/>
      <c r="D26" s="51"/>
    </row>
    <row r="27" spans="1:4" s="1" customFormat="1">
      <c r="A27" s="51"/>
      <c r="B27" s="51"/>
      <c r="C27" s="51"/>
      <c r="D27" s="52"/>
    </row>
    <row r="28" spans="1:4" s="1" customFormat="1">
      <c r="A28" s="51"/>
      <c r="B28" s="51"/>
      <c r="C28" s="51"/>
      <c r="D28" s="52"/>
    </row>
    <row r="29" spans="1:4">
      <c r="A29" s="58"/>
      <c r="B29" s="61"/>
      <c r="C29" s="58"/>
      <c r="D29" s="58"/>
    </row>
    <row r="30" spans="1:4">
      <c r="A30" s="58"/>
      <c r="B30" s="51"/>
      <c r="C30" s="58"/>
      <c r="D30" s="60"/>
    </row>
    <row r="31" spans="1:4">
      <c r="A31" s="58"/>
      <c r="B31" s="61"/>
      <c r="C31" s="58"/>
      <c r="D31" s="58"/>
    </row>
    <row r="32" spans="1:4">
      <c r="A32" s="58"/>
      <c r="B32" s="59"/>
      <c r="C32" s="58"/>
      <c r="D32" s="60"/>
    </row>
    <row r="33" spans="1:4">
      <c r="A33" s="58"/>
      <c r="B33" s="59"/>
      <c r="C33" s="58"/>
      <c r="D33" s="60"/>
    </row>
    <row r="34" spans="1:4">
      <c r="A34" s="58"/>
      <c r="B34" s="59"/>
      <c r="C34" s="58"/>
      <c r="D34" s="58"/>
    </row>
    <row r="35" spans="1:4">
      <c r="A35" s="58"/>
      <c r="B35" s="59"/>
      <c r="C35" s="58"/>
      <c r="D35" s="58"/>
    </row>
    <row r="36" spans="1:4">
      <c r="A36" s="58"/>
      <c r="B36" s="61"/>
      <c r="C36" s="60"/>
      <c r="D36" s="60"/>
    </row>
    <row r="37" spans="1:4">
      <c r="A37" s="57"/>
      <c r="B37" s="57"/>
      <c r="C37" s="57"/>
      <c r="D37" s="57"/>
    </row>
    <row r="38" spans="1:4">
      <c r="A38" s="57"/>
      <c r="B38" s="57"/>
      <c r="C38" s="57"/>
      <c r="D38" s="57"/>
    </row>
    <row r="39" spans="1:4">
      <c r="A39" s="57"/>
      <c r="B39" s="57"/>
      <c r="C39" s="57"/>
      <c r="D39" s="57"/>
    </row>
    <row r="40" spans="1:4">
      <c r="A40" s="57"/>
      <c r="B40" s="57"/>
      <c r="C40" s="57"/>
      <c r="D40" s="57"/>
    </row>
    <row r="41" spans="1:4">
      <c r="A41" s="57"/>
      <c r="B41" s="57"/>
      <c r="C41" s="57"/>
      <c r="D41" s="57"/>
    </row>
    <row r="42" spans="1:4">
      <c r="A42" s="57"/>
      <c r="B42" s="57"/>
      <c r="C42" s="57"/>
      <c r="D42" s="5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D15" sqref="D15"/>
    </sheetView>
  </sheetViews>
  <sheetFormatPr defaultRowHeight="15"/>
  <cols>
    <col min="1" max="1" width="4.28515625" customWidth="1"/>
    <col min="2" max="2" width="46" customWidth="1"/>
  </cols>
  <sheetData>
    <row r="1" spans="1:4" ht="15.75">
      <c r="A1" s="1"/>
      <c r="B1" s="99" t="s">
        <v>61</v>
      </c>
      <c r="C1" s="99"/>
      <c r="D1" s="99"/>
    </row>
    <row r="2" spans="1:4" ht="15.75">
      <c r="A2" s="1"/>
      <c r="B2" s="2" t="s">
        <v>29</v>
      </c>
      <c r="C2" s="1"/>
      <c r="D2" s="1"/>
    </row>
    <row r="3" spans="1:4">
      <c r="A3" s="1"/>
      <c r="B3" s="98" t="s">
        <v>45</v>
      </c>
      <c r="C3" s="98"/>
      <c r="D3" s="98"/>
    </row>
    <row r="4" spans="1:4" ht="26.25">
      <c r="A4" s="8"/>
      <c r="B4" s="9" t="s">
        <v>0</v>
      </c>
      <c r="C4" s="8" t="s">
        <v>1</v>
      </c>
      <c r="D4" s="9" t="s">
        <v>25</v>
      </c>
    </row>
    <row r="5" spans="1:4">
      <c r="A5" s="8"/>
      <c r="B5" s="3" t="s">
        <v>2</v>
      </c>
      <c r="C5" s="8"/>
      <c r="D5" s="8"/>
    </row>
    <row r="6" spans="1:4">
      <c r="A6" s="51">
        <v>1</v>
      </c>
      <c r="B6" s="51" t="s">
        <v>63</v>
      </c>
      <c r="C6" s="51">
        <v>157.13</v>
      </c>
      <c r="D6" s="52"/>
    </row>
    <row r="7" spans="1:4">
      <c r="A7" s="51"/>
      <c r="B7" s="52" t="s">
        <v>62</v>
      </c>
      <c r="C7" s="52">
        <f>SUM(C6)</f>
        <v>157.13</v>
      </c>
      <c r="D7" s="52">
        <f>C7</f>
        <v>157.13</v>
      </c>
    </row>
    <row r="8" spans="1:4">
      <c r="A8" s="51"/>
      <c r="B8" s="52" t="s">
        <v>5</v>
      </c>
      <c r="C8" s="51"/>
      <c r="D8" s="52"/>
    </row>
    <row r="9" spans="1:4">
      <c r="A9" s="51">
        <v>1</v>
      </c>
      <c r="B9" s="51" t="s">
        <v>66</v>
      </c>
      <c r="C9" s="51">
        <v>299.88</v>
      </c>
      <c r="D9" s="52"/>
    </row>
    <row r="10" spans="1:4">
      <c r="A10" s="51"/>
      <c r="B10" s="52" t="s">
        <v>65</v>
      </c>
      <c r="C10" s="52">
        <f>SUM(C9)</f>
        <v>299.88</v>
      </c>
      <c r="D10" s="52">
        <f>D7+C10</f>
        <v>457.01</v>
      </c>
    </row>
    <row r="11" spans="1:4">
      <c r="A11" s="58"/>
      <c r="B11" s="52" t="s">
        <v>86</v>
      </c>
      <c r="C11" s="58"/>
      <c r="D11" s="60"/>
    </row>
    <row r="12" spans="1:4">
      <c r="A12" s="58">
        <v>1</v>
      </c>
      <c r="B12" s="51" t="s">
        <v>87</v>
      </c>
      <c r="C12" s="52">
        <v>301</v>
      </c>
      <c r="D12" s="60">
        <v>758.01</v>
      </c>
    </row>
    <row r="13" spans="1:4">
      <c r="A13" s="58"/>
      <c r="B13" s="61" t="s">
        <v>12</v>
      </c>
      <c r="C13" s="58"/>
      <c r="D13" s="60"/>
    </row>
    <row r="14" spans="1:4">
      <c r="A14" s="58">
        <v>1</v>
      </c>
      <c r="B14" s="51" t="s">
        <v>93</v>
      </c>
      <c r="C14" s="60">
        <v>1744</v>
      </c>
      <c r="D14" s="60">
        <v>2502.0100000000002</v>
      </c>
    </row>
    <row r="15" spans="1:4">
      <c r="A15" s="58"/>
      <c r="B15" s="51"/>
      <c r="C15" s="51"/>
      <c r="D15" s="60"/>
    </row>
    <row r="16" spans="1:4">
      <c r="A16" s="58"/>
      <c r="B16" s="59"/>
      <c r="C16" s="58"/>
      <c r="D16" s="60"/>
    </row>
    <row r="17" spans="1:4">
      <c r="A17" s="58"/>
      <c r="B17" s="59"/>
      <c r="C17" s="58"/>
      <c r="D17" s="60"/>
    </row>
    <row r="18" spans="1:4">
      <c r="A18" s="58"/>
      <c r="B18" s="59"/>
      <c r="C18" s="58"/>
      <c r="D18" s="60"/>
    </row>
    <row r="19" spans="1:4">
      <c r="A19" s="58"/>
      <c r="B19" s="59"/>
      <c r="C19" s="58"/>
      <c r="D19" s="60"/>
    </row>
    <row r="20" spans="1:4">
      <c r="A20" s="58"/>
      <c r="B20" s="59"/>
      <c r="C20" s="58"/>
      <c r="D20" s="60"/>
    </row>
    <row r="21" spans="1:4">
      <c r="A21" s="58"/>
      <c r="B21" s="61"/>
      <c r="C21" s="58"/>
      <c r="D21" s="60"/>
    </row>
    <row r="22" spans="1:4">
      <c r="A22" s="58"/>
      <c r="B22" s="51"/>
      <c r="C22" s="51"/>
      <c r="D22" s="60"/>
    </row>
    <row r="23" spans="1:4">
      <c r="A23" s="58"/>
      <c r="B23" s="61"/>
      <c r="C23" s="58"/>
      <c r="D23" s="60"/>
    </row>
    <row r="24" spans="1:4">
      <c r="A24" s="58"/>
      <c r="B24" s="51"/>
      <c r="C24" s="51"/>
      <c r="D24" s="60"/>
    </row>
    <row r="25" spans="1:4">
      <c r="A25" s="58"/>
      <c r="B25" s="61"/>
      <c r="C25" s="58"/>
      <c r="D25" s="58"/>
    </row>
    <row r="26" spans="1:4">
      <c r="A26" s="58"/>
      <c r="B26" s="51"/>
      <c r="C26" s="51"/>
      <c r="D26" s="60"/>
    </row>
    <row r="27" spans="1:4">
      <c r="A27" s="58"/>
      <c r="B27" s="59"/>
      <c r="C27" s="58"/>
      <c r="D27" s="60"/>
    </row>
    <row r="28" spans="1:4">
      <c r="A28" s="58"/>
      <c r="B28" s="61"/>
      <c r="C28" s="60"/>
      <c r="D28" s="60"/>
    </row>
    <row r="29" spans="1:4">
      <c r="A29" s="57"/>
      <c r="B29" s="57"/>
      <c r="C29" s="57"/>
      <c r="D29" s="57"/>
    </row>
    <row r="30" spans="1:4">
      <c r="A30" s="57"/>
      <c r="B30" s="57"/>
      <c r="C30" s="57"/>
      <c r="D30" s="57"/>
    </row>
    <row r="31" spans="1:4">
      <c r="A31" s="57"/>
      <c r="B31" s="57"/>
      <c r="C31" s="57"/>
      <c r="D31" s="57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E38" sqref="E38"/>
    </sheetView>
  </sheetViews>
  <sheetFormatPr defaultRowHeight="1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15.95" customHeight="1">
      <c r="A1" s="1"/>
      <c r="B1" s="101" t="s">
        <v>58</v>
      </c>
      <c r="C1" s="101"/>
      <c r="D1" s="101"/>
      <c r="E1" s="7"/>
      <c r="F1" s="7"/>
      <c r="G1" s="7"/>
      <c r="H1" s="7"/>
    </row>
    <row r="2" spans="1:8" ht="15.95" customHeight="1">
      <c r="A2" s="6"/>
      <c r="B2" s="100" t="s">
        <v>29</v>
      </c>
      <c r="C2" s="100"/>
      <c r="D2" s="100"/>
      <c r="E2" s="1"/>
      <c r="F2" s="1"/>
      <c r="G2" s="1"/>
      <c r="H2" s="1"/>
    </row>
    <row r="3" spans="1:8" ht="15.95" customHeight="1">
      <c r="A3" s="6"/>
      <c r="B3" s="101" t="s">
        <v>46</v>
      </c>
      <c r="C3" s="101"/>
      <c r="D3" s="101"/>
      <c r="E3" s="1"/>
      <c r="F3" s="1"/>
      <c r="G3" s="1"/>
      <c r="H3" s="1"/>
    </row>
    <row r="4" spans="1:8">
      <c r="A4" s="8"/>
      <c r="B4" s="43" t="s">
        <v>0</v>
      </c>
      <c r="C4" s="8" t="s">
        <v>1</v>
      </c>
      <c r="D4" s="8" t="s">
        <v>25</v>
      </c>
      <c r="E4" s="1"/>
      <c r="F4" s="1"/>
      <c r="G4" s="1"/>
      <c r="H4" s="1"/>
    </row>
    <row r="5" spans="1:8" ht="15.75">
      <c r="A5" s="63"/>
      <c r="B5" s="63" t="s">
        <v>8</v>
      </c>
      <c r="C5" s="63"/>
      <c r="D5" s="63"/>
      <c r="E5" s="1"/>
      <c r="F5" s="1"/>
      <c r="G5" s="1"/>
      <c r="H5" s="1"/>
    </row>
    <row r="6" spans="1:8" ht="15.75">
      <c r="A6" s="64">
        <v>1</v>
      </c>
      <c r="B6" s="64" t="s">
        <v>78</v>
      </c>
      <c r="C6" s="65">
        <v>221990</v>
      </c>
      <c r="D6" s="63"/>
    </row>
    <row r="7" spans="1:8" ht="15.75">
      <c r="A7" s="66"/>
      <c r="B7" s="66"/>
      <c r="C7" s="67"/>
      <c r="D7" s="68"/>
    </row>
    <row r="8" spans="1:8" ht="15.75">
      <c r="A8" s="66"/>
      <c r="B8" s="66"/>
      <c r="C8" s="67"/>
      <c r="D8" s="69"/>
    </row>
    <row r="9" spans="1:8" ht="15.75">
      <c r="A9" s="66"/>
      <c r="B9" s="63"/>
      <c r="C9" s="70"/>
      <c r="D9" s="69"/>
    </row>
    <row r="10" spans="1:8" ht="15.75">
      <c r="A10" s="71"/>
      <c r="B10" s="72"/>
      <c r="C10" s="66"/>
      <c r="D10" s="68"/>
    </row>
    <row r="11" spans="1:8" ht="15.75">
      <c r="A11" s="73"/>
      <c r="B11" s="74"/>
      <c r="C11" s="75"/>
      <c r="D11" s="76"/>
    </row>
    <row r="12" spans="1:8" ht="15.75">
      <c r="A12" s="66"/>
      <c r="B12" s="63"/>
      <c r="C12" s="66"/>
      <c r="D12" s="66"/>
    </row>
    <row r="13" spans="1:8" ht="15.75">
      <c r="A13" s="66"/>
      <c r="B13" s="66"/>
      <c r="C13" s="66"/>
      <c r="D13" s="68"/>
    </row>
    <row r="14" spans="1:8" ht="15.75">
      <c r="A14" s="66"/>
      <c r="B14" s="68"/>
      <c r="C14" s="66"/>
      <c r="D14" s="66"/>
    </row>
    <row r="15" spans="1:8" ht="15.75">
      <c r="A15" s="66"/>
      <c r="B15" s="66"/>
      <c r="C15" s="66"/>
      <c r="D15" s="68"/>
    </row>
    <row r="16" spans="1:8" ht="15.75">
      <c r="A16" s="66"/>
      <c r="B16" s="66"/>
      <c r="C16" s="66"/>
      <c r="D16" s="66"/>
    </row>
    <row r="17" spans="1:4" ht="15.75">
      <c r="A17" s="66"/>
      <c r="B17" s="77"/>
      <c r="C17" s="66"/>
      <c r="D17" s="68"/>
    </row>
    <row r="18" spans="1:4" ht="15.75">
      <c r="A18" s="66"/>
      <c r="B18" s="68"/>
      <c r="C18" s="66"/>
      <c r="D18" s="66"/>
    </row>
    <row r="19" spans="1:4" ht="15.75">
      <c r="A19" s="66"/>
      <c r="B19" s="66"/>
      <c r="C19" s="66"/>
      <c r="D19" s="68"/>
    </row>
    <row r="20" spans="1:4" ht="15.75">
      <c r="A20" s="66"/>
      <c r="B20" s="66"/>
      <c r="C20" s="66"/>
      <c r="D20" s="66"/>
    </row>
    <row r="21" spans="1:4" ht="15.75">
      <c r="A21" s="66"/>
      <c r="B21" s="78"/>
      <c r="C21" s="66"/>
      <c r="D21" s="68"/>
    </row>
    <row r="22" spans="1:4" ht="15.75">
      <c r="A22" s="66"/>
      <c r="B22" s="63"/>
      <c r="C22" s="66"/>
      <c r="D22" s="66"/>
    </row>
    <row r="23" spans="1:4" ht="15.75">
      <c r="A23" s="66"/>
      <c r="B23" s="66"/>
      <c r="C23" s="68"/>
      <c r="D23" s="68"/>
    </row>
    <row r="24" spans="1:4" ht="15.75">
      <c r="A24" s="66"/>
      <c r="B24" s="79"/>
      <c r="C24" s="66"/>
      <c r="D24" s="68"/>
    </row>
    <row r="25" spans="1:4" ht="15.75">
      <c r="A25" s="66"/>
      <c r="B25" s="78"/>
      <c r="C25" s="66"/>
      <c r="D25" s="66"/>
    </row>
    <row r="26" spans="1:4" ht="15.75">
      <c r="A26" s="66"/>
      <c r="B26" s="64"/>
      <c r="C26" s="66"/>
      <c r="D26" s="68"/>
    </row>
    <row r="27" spans="1:4" ht="15.75">
      <c r="A27" s="66"/>
      <c r="B27" s="79"/>
      <c r="C27" s="68"/>
      <c r="D27" s="68"/>
    </row>
    <row r="28" spans="1:4" ht="15.75">
      <c r="A28" s="66"/>
      <c r="B28" s="80"/>
      <c r="C28" s="66"/>
      <c r="D28" s="66"/>
    </row>
    <row r="29" spans="1:4" ht="15.75">
      <c r="A29" s="66"/>
      <c r="B29" s="79"/>
      <c r="C29" s="68"/>
      <c r="D29" s="68"/>
    </row>
    <row r="30" spans="1:4" ht="15.75">
      <c r="A30" s="66"/>
      <c r="B30" s="79"/>
      <c r="C30" s="66"/>
      <c r="D30" s="66"/>
    </row>
    <row r="31" spans="1:4" ht="15.75">
      <c r="A31" s="66"/>
      <c r="B31" s="80"/>
      <c r="C31" s="66"/>
      <c r="D31" s="66"/>
    </row>
    <row r="32" spans="1:4" ht="15.75">
      <c r="A32" s="66"/>
      <c r="B32" s="79"/>
      <c r="C32" s="68"/>
      <c r="D32" s="68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G40" sqref="G40"/>
    </sheetView>
  </sheetViews>
  <sheetFormatPr defaultRowHeight="15"/>
  <cols>
    <col min="1" max="1" width="5.140625" customWidth="1"/>
    <col min="2" max="2" width="45.28515625" customWidth="1"/>
  </cols>
  <sheetData>
    <row r="1" spans="1:4" ht="15.75">
      <c r="A1" s="1"/>
      <c r="B1" s="101" t="s">
        <v>58</v>
      </c>
      <c r="C1" s="101"/>
      <c r="D1" s="101"/>
    </row>
    <row r="2" spans="1:4" ht="15.75">
      <c r="A2" s="6"/>
      <c r="B2" s="100" t="s">
        <v>29</v>
      </c>
      <c r="C2" s="100"/>
      <c r="D2" s="100"/>
    </row>
    <row r="3" spans="1:4" ht="15.75">
      <c r="A3" s="6"/>
      <c r="B3" s="101" t="s">
        <v>32</v>
      </c>
      <c r="C3" s="101"/>
      <c r="D3" s="101"/>
    </row>
    <row r="4" spans="1:4" ht="26.25">
      <c r="A4" s="8"/>
      <c r="B4" s="9" t="s">
        <v>0</v>
      </c>
      <c r="C4" s="8" t="s">
        <v>1</v>
      </c>
      <c r="D4" s="8" t="s">
        <v>25</v>
      </c>
    </row>
    <row r="5" spans="1:4">
      <c r="A5" s="10"/>
      <c r="B5" s="10"/>
      <c r="C5" s="10"/>
      <c r="D5" s="10"/>
    </row>
    <row r="6" spans="1:4">
      <c r="A6" s="3"/>
      <c r="B6" s="3"/>
      <c r="C6" s="21"/>
      <c r="D6" s="3"/>
    </row>
    <row r="7" spans="1:4">
      <c r="A7" s="14"/>
      <c r="B7" s="14"/>
      <c r="C7" s="22"/>
      <c r="D7" s="14"/>
    </row>
    <row r="8" spans="1:4">
      <c r="A8" s="15"/>
      <c r="B8" s="38"/>
      <c r="C8" s="18"/>
      <c r="D8" s="19"/>
    </row>
    <row r="9" spans="1:4">
      <c r="A9" s="39"/>
      <c r="B9" s="40"/>
      <c r="C9" s="14"/>
      <c r="D9" s="14"/>
    </row>
    <row r="10" spans="1:4">
      <c r="A10" s="16"/>
      <c r="B10" s="23"/>
      <c r="C10" s="17"/>
      <c r="D10" s="20"/>
    </row>
    <row r="11" spans="1:4">
      <c r="A11" s="15"/>
      <c r="B11" s="13"/>
      <c r="C11" s="15"/>
      <c r="D11" s="15"/>
    </row>
    <row r="12" spans="1:4">
      <c r="A12" s="15"/>
      <c r="B12" s="15"/>
      <c r="C12" s="15"/>
      <c r="D12" s="15"/>
    </row>
    <row r="13" spans="1:4">
      <c r="A13" s="15"/>
      <c r="B13" s="15"/>
      <c r="C13" s="15"/>
      <c r="D13" s="15"/>
    </row>
    <row r="14" spans="1:4">
      <c r="A14" s="15"/>
      <c r="B14" s="14"/>
      <c r="C14" s="14"/>
      <c r="D14" s="14"/>
    </row>
    <row r="15" spans="1:4">
      <c r="A15" s="15"/>
      <c r="B15" s="14"/>
      <c r="C15" s="15"/>
      <c r="D15" s="15"/>
    </row>
    <row r="16" spans="1:4">
      <c r="A16" s="15"/>
      <c r="B16" s="42"/>
      <c r="C16" s="15"/>
      <c r="D16" s="15"/>
    </row>
    <row r="17" spans="1:4">
      <c r="A17" s="15"/>
      <c r="B17" s="15"/>
      <c r="C17" s="15"/>
      <c r="D17" s="15"/>
    </row>
    <row r="18" spans="1:4">
      <c r="A18" s="15"/>
      <c r="B18" s="14"/>
      <c r="C18" s="14"/>
      <c r="D18" s="14"/>
    </row>
    <row r="19" spans="1:4">
      <c r="A19" s="15"/>
      <c r="B19" s="14"/>
      <c r="C19" s="15"/>
      <c r="D19" s="15"/>
    </row>
    <row r="20" spans="1:4">
      <c r="A20" s="15"/>
      <c r="B20" s="24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14"/>
      <c r="C22" s="14"/>
      <c r="D22" s="14"/>
    </row>
    <row r="23" spans="1:4">
      <c r="A23" s="15"/>
      <c r="B23" s="25"/>
      <c r="C23" s="15"/>
      <c r="D23" s="15"/>
    </row>
    <row r="24" spans="1:4">
      <c r="A24" s="15"/>
      <c r="B24" s="24"/>
      <c r="C24" s="15"/>
      <c r="D24" s="15"/>
    </row>
    <row r="25" spans="1:4">
      <c r="A25" s="15"/>
      <c r="B25" s="38"/>
      <c r="C25" s="41"/>
      <c r="D25" s="14"/>
    </row>
    <row r="26" spans="1:4">
      <c r="A26" s="15"/>
      <c r="B26" s="25"/>
      <c r="C26" s="14"/>
      <c r="D26" s="14"/>
    </row>
    <row r="27" spans="1:4">
      <c r="A27" s="15"/>
      <c r="B27" s="26"/>
      <c r="C27" s="15"/>
      <c r="D27" s="15"/>
    </row>
    <row r="28" spans="1:4">
      <c r="A28" s="15"/>
      <c r="B28" s="25"/>
      <c r="C28" s="14"/>
      <c r="D28" s="14"/>
    </row>
    <row r="29" spans="1:4">
      <c r="A29" s="15"/>
      <c r="B29" s="25"/>
      <c r="C29" s="15"/>
      <c r="D29" s="15"/>
    </row>
    <row r="30" spans="1:4">
      <c r="A30" s="15"/>
      <c r="B30" s="32"/>
      <c r="C30" s="15"/>
      <c r="D30" s="15"/>
    </row>
    <row r="31" spans="1:4">
      <c r="A31" s="15"/>
      <c r="B31" s="25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C11" sqref="C11"/>
    </sheetView>
  </sheetViews>
  <sheetFormatPr defaultRowHeight="15"/>
  <cols>
    <col min="1" max="1" width="3.7109375" customWidth="1"/>
    <col min="2" max="2" width="49.42578125" customWidth="1"/>
    <col min="4" max="4" width="12.7109375" customWidth="1"/>
  </cols>
  <sheetData>
    <row r="1" spans="1:8" ht="21">
      <c r="A1" s="1"/>
      <c r="B1" s="101" t="s">
        <v>70</v>
      </c>
      <c r="C1" s="101"/>
      <c r="D1" s="101"/>
      <c r="E1" s="7"/>
      <c r="F1" s="7"/>
      <c r="G1" s="7"/>
      <c r="H1" s="7"/>
    </row>
    <row r="2" spans="1:8" ht="15.75">
      <c r="A2" s="6"/>
      <c r="B2" s="100" t="s">
        <v>29</v>
      </c>
      <c r="C2" s="100"/>
      <c r="D2" s="100"/>
      <c r="E2" s="1"/>
      <c r="F2" s="1"/>
      <c r="G2" s="1"/>
      <c r="H2" s="1"/>
    </row>
    <row r="3" spans="1:8" ht="15.75">
      <c r="A3" s="6"/>
      <c r="B3" s="101" t="s">
        <v>47</v>
      </c>
      <c r="C3" s="101"/>
      <c r="D3" s="101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25</v>
      </c>
      <c r="E4" s="1"/>
      <c r="F4" s="1"/>
      <c r="G4" s="1"/>
      <c r="H4" s="1"/>
    </row>
    <row r="5" spans="1:8">
      <c r="A5" s="51"/>
      <c r="B5" s="52" t="s">
        <v>7</v>
      </c>
      <c r="C5" s="52"/>
      <c r="D5" s="51"/>
      <c r="E5" s="1"/>
      <c r="F5" s="1"/>
      <c r="G5" s="1"/>
      <c r="H5" s="1"/>
    </row>
    <row r="6" spans="1:8" s="1" customFormat="1">
      <c r="A6" s="51">
        <v>1</v>
      </c>
      <c r="B6" s="51" t="s">
        <v>71</v>
      </c>
      <c r="C6" s="51">
        <v>1277.6500000000001</v>
      </c>
      <c r="D6" s="52"/>
    </row>
    <row r="7" spans="1:8" s="5" customFormat="1">
      <c r="A7" s="60"/>
      <c r="B7" s="60" t="s">
        <v>69</v>
      </c>
      <c r="C7" s="60">
        <v>1277.6500000000001</v>
      </c>
      <c r="D7" s="60">
        <v>1277.6500000000001</v>
      </c>
    </row>
    <row r="8" spans="1:8">
      <c r="A8" s="58"/>
      <c r="B8" s="52" t="s">
        <v>14</v>
      </c>
      <c r="C8" s="58"/>
      <c r="D8" s="60"/>
    </row>
    <row r="9" spans="1:8">
      <c r="A9" s="58">
        <v>1</v>
      </c>
      <c r="B9" s="51" t="s">
        <v>100</v>
      </c>
      <c r="C9" s="60">
        <v>12198</v>
      </c>
      <c r="D9" s="60">
        <f>C9+D7</f>
        <v>13475.65</v>
      </c>
    </row>
    <row r="10" spans="1:8" s="5" customFormat="1">
      <c r="A10" s="58"/>
      <c r="B10" s="52" t="s">
        <v>15</v>
      </c>
      <c r="C10" s="58"/>
      <c r="D10" s="60"/>
    </row>
    <row r="11" spans="1:8">
      <c r="A11" s="58">
        <v>1</v>
      </c>
      <c r="B11" s="51" t="s">
        <v>103</v>
      </c>
      <c r="C11" s="60">
        <v>27760</v>
      </c>
      <c r="D11" s="60">
        <f>C11+D9</f>
        <v>41235.65</v>
      </c>
    </row>
    <row r="12" spans="1:8">
      <c r="A12" s="60"/>
      <c r="B12" s="52"/>
      <c r="C12" s="60"/>
      <c r="D12" s="60"/>
    </row>
    <row r="13" spans="1:8">
      <c r="A13" s="60"/>
      <c r="B13" s="52"/>
      <c r="C13" s="60"/>
      <c r="D13" s="60"/>
    </row>
    <row r="14" spans="1:8">
      <c r="A14" s="58"/>
      <c r="B14" s="51"/>
      <c r="C14" s="58"/>
      <c r="D14" s="58"/>
    </row>
    <row r="15" spans="1:8">
      <c r="A15" s="58"/>
      <c r="B15" s="52"/>
      <c r="C15" s="60"/>
      <c r="D15" s="60"/>
    </row>
    <row r="16" spans="1:8">
      <c r="A16" s="58"/>
      <c r="B16" s="52"/>
      <c r="C16" s="58"/>
      <c r="D16" s="58"/>
    </row>
    <row r="17" spans="1:4">
      <c r="A17" s="58"/>
      <c r="B17" s="51"/>
      <c r="C17" s="58"/>
      <c r="D17" s="58"/>
    </row>
    <row r="18" spans="1:4">
      <c r="A18" s="58"/>
      <c r="B18" s="52"/>
      <c r="C18" s="60"/>
      <c r="D18" s="60"/>
    </row>
    <row r="19" spans="1:4">
      <c r="A19" s="58"/>
      <c r="B19" s="52"/>
      <c r="C19" s="60"/>
      <c r="D19" s="60"/>
    </row>
    <row r="20" spans="1:4">
      <c r="A20" s="58"/>
      <c r="B20" s="51"/>
      <c r="C20" s="58"/>
      <c r="D20" s="58"/>
    </row>
    <row r="21" spans="1:4">
      <c r="A21" s="58"/>
      <c r="B21" s="51"/>
      <c r="C21" s="58"/>
      <c r="D21" s="58"/>
    </row>
    <row r="22" spans="1:4">
      <c r="A22" s="58"/>
      <c r="B22" s="52"/>
      <c r="C22" s="60"/>
      <c r="D22" s="60"/>
    </row>
    <row r="23" spans="1:4">
      <c r="A23" s="58"/>
      <c r="B23" s="61"/>
      <c r="C23" s="58"/>
      <c r="D23" s="58"/>
    </row>
    <row r="24" spans="1:4">
      <c r="A24" s="58"/>
      <c r="B24" s="59"/>
      <c r="C24" s="58"/>
      <c r="D24" s="58"/>
    </row>
    <row r="25" spans="1:4">
      <c r="A25" s="58"/>
      <c r="B25" s="61"/>
      <c r="C25" s="60"/>
      <c r="D25" s="60"/>
    </row>
    <row r="26" spans="1:4">
      <c r="A26" s="58"/>
      <c r="B26" s="61"/>
      <c r="C26" s="58"/>
      <c r="D26" s="58"/>
    </row>
    <row r="27" spans="1:4">
      <c r="A27" s="58"/>
      <c r="B27" s="59"/>
      <c r="C27" s="58"/>
      <c r="D27" s="58"/>
    </row>
    <row r="28" spans="1:4">
      <c r="A28" s="58"/>
      <c r="B28" s="61"/>
      <c r="C28" s="60"/>
      <c r="D28" s="60"/>
    </row>
    <row r="29" spans="1:4">
      <c r="A29" s="58"/>
      <c r="B29" s="61"/>
      <c r="C29" s="58"/>
      <c r="D29" s="58"/>
    </row>
    <row r="30" spans="1:4">
      <c r="A30" s="58"/>
      <c r="B30" s="59"/>
      <c r="C30" s="58"/>
      <c r="D30" s="60"/>
    </row>
    <row r="31" spans="1:4">
      <c r="A31" s="58"/>
      <c r="B31" s="61"/>
      <c r="C31" s="60"/>
      <c r="D31" s="60"/>
    </row>
    <row r="32" spans="1:4">
      <c r="A32" s="58"/>
      <c r="B32" s="59"/>
      <c r="C32" s="58"/>
      <c r="D32" s="58"/>
    </row>
    <row r="33" spans="1:4">
      <c r="A33" s="58"/>
      <c r="B33" s="61"/>
      <c r="C33" s="60"/>
      <c r="D33" s="60"/>
    </row>
    <row r="34" spans="1:4">
      <c r="A34" s="57"/>
      <c r="B34" s="57"/>
      <c r="C34" s="57"/>
      <c r="D34" s="57"/>
    </row>
    <row r="35" spans="1:4">
      <c r="A35" s="57"/>
      <c r="B35" s="57"/>
      <c r="C35" s="57"/>
      <c r="D35" s="57"/>
    </row>
    <row r="36" spans="1:4">
      <c r="A36" s="57"/>
      <c r="B36" s="57"/>
      <c r="C36" s="57"/>
      <c r="D36" s="57"/>
    </row>
    <row r="37" spans="1:4">
      <c r="A37" s="57"/>
      <c r="B37" s="57"/>
      <c r="C37" s="57"/>
      <c r="D37" s="57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view="pageBreakPreview" zoomScale="60" zoomScaleNormal="65" workbookViewId="0">
      <selection activeCell="G12" sqref="G12"/>
    </sheetView>
  </sheetViews>
  <sheetFormatPr defaultRowHeight="15"/>
  <cols>
    <col min="1" max="1" width="28.5703125" style="1" customWidth="1"/>
    <col min="2" max="2" width="15" customWidth="1"/>
    <col min="3" max="3" width="16.140625" customWidth="1"/>
    <col min="4" max="4" width="15.42578125" customWidth="1"/>
    <col min="5" max="5" width="16.140625" customWidth="1"/>
    <col min="6" max="6" width="20" customWidth="1"/>
    <col min="7" max="7" width="15.140625" customWidth="1"/>
    <col min="8" max="8" width="15.28515625" customWidth="1"/>
    <col min="9" max="9" width="17.42578125" customWidth="1"/>
    <col min="10" max="10" width="15.140625" customWidth="1"/>
    <col min="11" max="11" width="16" customWidth="1"/>
    <col min="12" max="13" width="15.28515625" customWidth="1"/>
    <col min="14" max="14" width="19.28515625" customWidth="1"/>
  </cols>
  <sheetData>
    <row r="1" spans="1:14">
      <c r="A1" s="102" t="s">
        <v>60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ht="21">
      <c r="A2" s="7" t="s">
        <v>29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2" customFormat="1" ht="20.25" customHeight="1">
      <c r="A3" s="9"/>
      <c r="B3" s="33" t="s">
        <v>2</v>
      </c>
      <c r="C3" s="33" t="s">
        <v>5</v>
      </c>
      <c r="D3" s="33" t="s">
        <v>3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3" t="s">
        <v>13</v>
      </c>
      <c r="L3" s="33" t="s">
        <v>14</v>
      </c>
      <c r="M3" s="33" t="s">
        <v>15</v>
      </c>
      <c r="N3" s="28"/>
    </row>
    <row r="4" spans="1:14" ht="39.75" customHeight="1">
      <c r="A4" s="34" t="s">
        <v>27</v>
      </c>
      <c r="B4" s="29">
        <f>B5+B6</f>
        <v>8927.39</v>
      </c>
      <c r="C4" s="29">
        <f t="shared" ref="C4:N4" si="0">C5+C6</f>
        <v>8931.43</v>
      </c>
      <c r="D4" s="29">
        <f t="shared" si="0"/>
        <v>8929.41</v>
      </c>
      <c r="E4" s="29">
        <f t="shared" si="0"/>
        <v>8929.41</v>
      </c>
      <c r="F4" s="29">
        <f t="shared" si="0"/>
        <v>8929.41</v>
      </c>
      <c r="G4" s="29">
        <f t="shared" si="0"/>
        <v>8929.41</v>
      </c>
      <c r="H4" s="29">
        <f t="shared" si="0"/>
        <v>8929.41</v>
      </c>
      <c r="I4" s="29">
        <f t="shared" si="0"/>
        <v>8929.41</v>
      </c>
      <c r="J4" s="29">
        <f t="shared" si="0"/>
        <v>8929.41</v>
      </c>
      <c r="K4" s="29">
        <f t="shared" si="0"/>
        <v>8929.41</v>
      </c>
      <c r="L4" s="29">
        <f t="shared" si="0"/>
        <v>8929.41</v>
      </c>
      <c r="M4" s="29">
        <f t="shared" si="0"/>
        <v>8929.41</v>
      </c>
      <c r="N4" s="29">
        <f t="shared" si="0"/>
        <v>107152.92000000001</v>
      </c>
    </row>
    <row r="5" spans="1:14" ht="39" customHeight="1">
      <c r="A5" s="34" t="s">
        <v>16</v>
      </c>
      <c r="B5" s="30">
        <v>4702.3500000000004</v>
      </c>
      <c r="C5" s="30">
        <v>4704.4799999999996</v>
      </c>
      <c r="D5" s="30">
        <v>4703.41</v>
      </c>
      <c r="E5" s="30">
        <v>4703.41</v>
      </c>
      <c r="F5" s="30">
        <v>4703.41</v>
      </c>
      <c r="G5" s="30">
        <v>4703.41</v>
      </c>
      <c r="H5" s="30">
        <v>4703.41</v>
      </c>
      <c r="I5" s="30">
        <v>4703.41</v>
      </c>
      <c r="J5" s="30">
        <v>4703.41</v>
      </c>
      <c r="K5" s="30">
        <v>4703.41</v>
      </c>
      <c r="L5" s="30">
        <v>4703.41</v>
      </c>
      <c r="M5" s="30">
        <v>4703.41</v>
      </c>
      <c r="N5" s="30">
        <f>SUM(B5:M5)</f>
        <v>56440.930000000022</v>
      </c>
    </row>
    <row r="6" spans="1:14" ht="44.25" customHeight="1">
      <c r="A6" s="34" t="s">
        <v>34</v>
      </c>
      <c r="B6" s="30">
        <v>4225.04</v>
      </c>
      <c r="C6" s="30">
        <v>4226.95</v>
      </c>
      <c r="D6" s="30">
        <v>4226</v>
      </c>
      <c r="E6" s="30">
        <v>4226</v>
      </c>
      <c r="F6" s="30">
        <v>4226</v>
      </c>
      <c r="G6" s="30">
        <v>4226</v>
      </c>
      <c r="H6" s="30">
        <v>4226</v>
      </c>
      <c r="I6" s="30">
        <v>4226</v>
      </c>
      <c r="J6" s="30">
        <v>4226</v>
      </c>
      <c r="K6" s="30">
        <v>4226</v>
      </c>
      <c r="L6" s="30">
        <v>4226</v>
      </c>
      <c r="M6" s="30">
        <v>4226</v>
      </c>
      <c r="N6" s="30">
        <f>SUM(B6:M6)</f>
        <v>50711.99</v>
      </c>
    </row>
    <row r="7" spans="1:14" ht="44.25" customHeight="1">
      <c r="A7" s="34" t="s">
        <v>50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>
        <f>SUM(B7:M7)</f>
        <v>0</v>
      </c>
    </row>
    <row r="8" spans="1:14" ht="36" customHeight="1">
      <c r="A8" s="35" t="s">
        <v>17</v>
      </c>
      <c r="B8" s="29">
        <f>B9+B10+B11+B12</f>
        <v>2815.8</v>
      </c>
      <c r="C8" s="29">
        <f t="shared" ref="C8:M8" si="1">C9+C10+C11+C12</f>
        <v>10295.07</v>
      </c>
      <c r="D8" s="29">
        <f t="shared" si="1"/>
        <v>3507.1000000000004</v>
      </c>
      <c r="E8" s="29">
        <f t="shared" si="1"/>
        <v>3265.21</v>
      </c>
      <c r="F8" s="29">
        <f t="shared" si="1"/>
        <v>1223.92</v>
      </c>
      <c r="G8" s="29">
        <f t="shared" si="1"/>
        <v>1427.92</v>
      </c>
      <c r="H8" s="29">
        <f t="shared" si="1"/>
        <v>1523.92</v>
      </c>
      <c r="I8" s="29">
        <f t="shared" si="1"/>
        <v>2118.69</v>
      </c>
      <c r="J8" s="29">
        <f>J9+J10+J11+J12</f>
        <v>3417.92</v>
      </c>
      <c r="K8" s="29">
        <f>K9+K10+K11+K12</f>
        <v>4905.22</v>
      </c>
      <c r="L8" s="29">
        <f t="shared" si="1"/>
        <v>4781.87</v>
      </c>
      <c r="M8" s="29">
        <f t="shared" si="1"/>
        <v>3213.45</v>
      </c>
      <c r="N8" s="29">
        <f>SUM(B8:M8)</f>
        <v>42496.09</v>
      </c>
    </row>
    <row r="9" spans="1:14" ht="40.5" customHeight="1">
      <c r="A9" s="34" t="s">
        <v>18</v>
      </c>
      <c r="B9" s="30">
        <v>1373.92</v>
      </c>
      <c r="C9" s="30">
        <v>6727.26</v>
      </c>
      <c r="D9" s="30">
        <v>1523.92</v>
      </c>
      <c r="E9" s="30">
        <v>1673.92</v>
      </c>
      <c r="F9" s="30">
        <v>1223.92</v>
      </c>
      <c r="G9" s="30">
        <v>1223.92</v>
      </c>
      <c r="H9" s="30">
        <v>1523.92</v>
      </c>
      <c r="I9" s="30">
        <v>1223.92</v>
      </c>
      <c r="J9" s="30">
        <v>1673.92</v>
      </c>
      <c r="K9" s="30">
        <v>2573.92</v>
      </c>
      <c r="L9" s="30">
        <v>2204.92</v>
      </c>
      <c r="M9" s="30">
        <v>2025.92</v>
      </c>
      <c r="N9" s="29">
        <f>SUM(B9:M9)</f>
        <v>24973.379999999997</v>
      </c>
    </row>
    <row r="10" spans="1:14" ht="45.75" customHeight="1">
      <c r="A10" s="34" t="s">
        <v>19</v>
      </c>
      <c r="B10" s="31">
        <v>1284.75</v>
      </c>
      <c r="C10" s="30">
        <v>1284.75</v>
      </c>
      <c r="D10" s="30"/>
      <c r="E10" s="30"/>
      <c r="F10" s="30"/>
      <c r="G10" s="30">
        <v>204</v>
      </c>
      <c r="H10" s="30"/>
      <c r="I10" s="30"/>
      <c r="J10" s="30"/>
      <c r="K10" s="30">
        <v>550</v>
      </c>
      <c r="L10" s="30"/>
      <c r="M10" s="30"/>
      <c r="N10" s="29">
        <f t="shared" ref="N10:N22" si="2">SUM(B10:M10)</f>
        <v>3323.5</v>
      </c>
    </row>
    <row r="11" spans="1:14" ht="45.75" customHeight="1">
      <c r="A11" s="44" t="s">
        <v>30</v>
      </c>
      <c r="B11" s="31">
        <v>157.13</v>
      </c>
      <c r="C11" s="30">
        <v>299.88</v>
      </c>
      <c r="D11" s="30"/>
      <c r="E11" s="30"/>
      <c r="F11" s="30"/>
      <c r="G11" s="30"/>
      <c r="H11" s="30"/>
      <c r="I11" s="30">
        <v>301</v>
      </c>
      <c r="J11" s="30">
        <v>1744</v>
      </c>
      <c r="K11" s="30"/>
      <c r="L11" s="30"/>
      <c r="M11" s="30"/>
      <c r="N11" s="29">
        <f t="shared" si="2"/>
        <v>2502.0100000000002</v>
      </c>
    </row>
    <row r="12" spans="1:14" ht="21.75" customHeight="1">
      <c r="A12" s="34" t="s">
        <v>20</v>
      </c>
      <c r="B12" s="30"/>
      <c r="C12" s="30">
        <v>1983.18</v>
      </c>
      <c r="D12" s="30">
        <v>1983.18</v>
      </c>
      <c r="E12" s="30">
        <v>1591.29</v>
      </c>
      <c r="F12" s="30"/>
      <c r="G12" s="30"/>
      <c r="H12" s="30"/>
      <c r="I12" s="30">
        <v>593.77</v>
      </c>
      <c r="J12" s="30"/>
      <c r="K12" s="30">
        <v>1781.3</v>
      </c>
      <c r="L12" s="30">
        <v>2576.9499999999998</v>
      </c>
      <c r="M12" s="30">
        <v>1187.53</v>
      </c>
      <c r="N12" s="30">
        <f>SUM(B12:M12)</f>
        <v>11697.2</v>
      </c>
    </row>
    <row r="13" spans="1:14" ht="23.25" customHeight="1">
      <c r="A13" s="35" t="s">
        <v>21</v>
      </c>
      <c r="B13" s="29">
        <f>B14+B15+B16</f>
        <v>0</v>
      </c>
      <c r="C13" s="29">
        <f t="shared" ref="C13:M13" si="3">C14+C15+C16</f>
        <v>0</v>
      </c>
      <c r="D13" s="29">
        <f t="shared" si="3"/>
        <v>0</v>
      </c>
      <c r="E13" s="29">
        <f t="shared" si="3"/>
        <v>1277.6500000000001</v>
      </c>
      <c r="F13" s="29">
        <f t="shared" si="3"/>
        <v>221990</v>
      </c>
      <c r="G13" s="29">
        <f t="shared" si="3"/>
        <v>0</v>
      </c>
      <c r="H13" s="29">
        <f t="shared" si="3"/>
        <v>0</v>
      </c>
      <c r="I13" s="29">
        <f t="shared" si="3"/>
        <v>0</v>
      </c>
      <c r="J13" s="29">
        <f t="shared" si="3"/>
        <v>0</v>
      </c>
      <c r="K13" s="29">
        <f t="shared" si="3"/>
        <v>0</v>
      </c>
      <c r="L13" s="29">
        <f t="shared" si="3"/>
        <v>12198</v>
      </c>
      <c r="M13" s="29">
        <f t="shared" si="3"/>
        <v>27760</v>
      </c>
      <c r="N13" s="29">
        <f t="shared" si="2"/>
        <v>263225.65000000002</v>
      </c>
    </row>
    <row r="14" spans="1:14" ht="42" customHeight="1">
      <c r="A14" s="34" t="s">
        <v>22</v>
      </c>
      <c r="B14" s="30"/>
      <c r="C14" s="30"/>
      <c r="D14" s="30"/>
      <c r="E14" s="30">
        <v>1277.6500000000001</v>
      </c>
      <c r="F14" s="30"/>
      <c r="G14" s="30"/>
      <c r="H14" s="30"/>
      <c r="I14" s="30"/>
      <c r="J14" s="30"/>
      <c r="K14" s="30"/>
      <c r="L14" s="30">
        <v>12198</v>
      </c>
      <c r="M14" s="30">
        <v>27760</v>
      </c>
      <c r="N14" s="30">
        <f t="shared" si="2"/>
        <v>41235.65</v>
      </c>
    </row>
    <row r="15" spans="1:14" ht="40.5" customHeight="1">
      <c r="A15" s="34" t="s">
        <v>23</v>
      </c>
      <c r="B15" s="30"/>
      <c r="C15" s="30"/>
      <c r="D15" s="30"/>
      <c r="E15" s="30"/>
      <c r="F15" s="30">
        <v>221990</v>
      </c>
      <c r="G15" s="30"/>
      <c r="H15" s="30"/>
      <c r="I15" s="30"/>
      <c r="J15" s="30"/>
      <c r="K15" s="30"/>
      <c r="L15" s="30"/>
      <c r="M15" s="30"/>
      <c r="N15" s="30">
        <f t="shared" si="2"/>
        <v>221990</v>
      </c>
    </row>
    <row r="16" spans="1:14" ht="40.5" customHeight="1">
      <c r="A16" s="44" t="s">
        <v>31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>
        <f t="shared" si="2"/>
        <v>0</v>
      </c>
    </row>
    <row r="17" spans="1:14" ht="40.5" customHeight="1">
      <c r="A17" s="49" t="s">
        <v>49</v>
      </c>
      <c r="B17" s="30"/>
      <c r="C17" s="30"/>
      <c r="D17" s="30"/>
      <c r="E17" s="30">
        <v>1152.68</v>
      </c>
      <c r="F17" s="30">
        <v>1216.72</v>
      </c>
      <c r="G17" s="30">
        <v>1472.87</v>
      </c>
      <c r="H17" s="30">
        <v>1408.84</v>
      </c>
      <c r="I17" s="30">
        <v>20902</v>
      </c>
      <c r="J17" s="30">
        <v>768.46</v>
      </c>
      <c r="K17" s="30">
        <v>36446.239999999998</v>
      </c>
      <c r="L17" s="30"/>
      <c r="M17" s="30"/>
      <c r="N17" s="30">
        <f t="shared" si="2"/>
        <v>63367.81</v>
      </c>
    </row>
    <row r="18" spans="1:14" ht="40.5" customHeight="1">
      <c r="A18" s="35" t="s">
        <v>52</v>
      </c>
      <c r="B18" s="29">
        <f>B19+B20+B21</f>
        <v>1247.4000000000001</v>
      </c>
      <c r="C18" s="29">
        <f t="shared" ref="C18:M18" si="4">C19+C20+C21</f>
        <v>498</v>
      </c>
      <c r="D18" s="29">
        <f t="shared" si="4"/>
        <v>-2394.6</v>
      </c>
      <c r="E18" s="29">
        <f t="shared" si="4"/>
        <v>2165.4</v>
      </c>
      <c r="F18" s="29">
        <f t="shared" si="4"/>
        <v>-748.8</v>
      </c>
      <c r="G18" s="29">
        <f t="shared" si="4"/>
        <v>529.79999999999995</v>
      </c>
      <c r="H18" s="29">
        <f t="shared" si="4"/>
        <v>-63.11999999999999</v>
      </c>
      <c r="I18" s="29">
        <f t="shared" si="4"/>
        <v>-2032.77</v>
      </c>
      <c r="J18" s="29">
        <f t="shared" si="4"/>
        <v>1424.46</v>
      </c>
      <c r="K18" s="29">
        <f>K19+K20+K21</f>
        <v>2113.52</v>
      </c>
      <c r="L18" s="29">
        <f t="shared" si="4"/>
        <v>-1100.99</v>
      </c>
      <c r="M18" s="29">
        <f t="shared" si="4"/>
        <v>938.40000000000009</v>
      </c>
      <c r="N18" s="29">
        <f t="shared" ref="N18:N21" si="5">SUM(B18:M18)</f>
        <v>2576.7000000000007</v>
      </c>
    </row>
    <row r="19" spans="1:14" ht="40.5" customHeight="1">
      <c r="A19" s="34" t="s">
        <v>53</v>
      </c>
      <c r="B19" s="30">
        <v>-195</v>
      </c>
      <c r="C19" s="30">
        <v>-210</v>
      </c>
      <c r="D19" s="30">
        <v>-345</v>
      </c>
      <c r="E19" s="30">
        <v>-453</v>
      </c>
      <c r="F19" s="30">
        <v>-660</v>
      </c>
      <c r="G19" s="30">
        <v>-495</v>
      </c>
      <c r="H19" s="30">
        <v>-183.6</v>
      </c>
      <c r="I19" s="30">
        <v>-459</v>
      </c>
      <c r="J19" s="30">
        <v>-573.5</v>
      </c>
      <c r="K19" s="30">
        <v>-527</v>
      </c>
      <c r="L19" s="30">
        <v>-852.5</v>
      </c>
      <c r="M19" s="30">
        <v>-542.5</v>
      </c>
      <c r="N19" s="30">
        <f t="shared" si="5"/>
        <v>-5496.1</v>
      </c>
    </row>
    <row r="20" spans="1:14" ht="40.5" customHeight="1">
      <c r="A20" s="34" t="s">
        <v>54</v>
      </c>
      <c r="B20" s="30">
        <v>0</v>
      </c>
      <c r="C20" s="30">
        <v>0</v>
      </c>
      <c r="D20" s="30">
        <v>0</v>
      </c>
      <c r="E20" s="30"/>
      <c r="F20" s="30"/>
      <c r="G20" s="30"/>
      <c r="H20" s="30"/>
      <c r="I20" s="30"/>
      <c r="J20" s="30"/>
      <c r="K20" s="30">
        <v>0</v>
      </c>
      <c r="L20" s="30"/>
      <c r="M20" s="30"/>
      <c r="N20" s="30">
        <f t="shared" si="5"/>
        <v>0</v>
      </c>
    </row>
    <row r="21" spans="1:14" ht="40.5" customHeight="1">
      <c r="A21" s="44" t="s">
        <v>55</v>
      </c>
      <c r="B21" s="30">
        <v>1442.4</v>
      </c>
      <c r="C21" s="30">
        <v>708</v>
      </c>
      <c r="D21" s="30">
        <v>-2049.6</v>
      </c>
      <c r="E21" s="30">
        <v>2618.4</v>
      </c>
      <c r="F21" s="30">
        <v>-88.8</v>
      </c>
      <c r="G21" s="50">
        <v>1024.8</v>
      </c>
      <c r="H21" s="30">
        <v>120.48</v>
      </c>
      <c r="I21" s="30">
        <v>-1573.77</v>
      </c>
      <c r="J21" s="30">
        <v>1997.96</v>
      </c>
      <c r="K21" s="30">
        <v>2640.52</v>
      </c>
      <c r="L21" s="30">
        <v>-248.49</v>
      </c>
      <c r="M21" s="30">
        <v>1480.9</v>
      </c>
      <c r="N21" s="30">
        <f t="shared" si="5"/>
        <v>8072.7999999999993</v>
      </c>
    </row>
    <row r="22" spans="1:14" ht="39.75" customHeight="1">
      <c r="A22" s="35" t="s">
        <v>56</v>
      </c>
      <c r="B22" s="29">
        <v>6807.57</v>
      </c>
      <c r="C22" s="29">
        <v>6807.57</v>
      </c>
      <c r="D22" s="29">
        <v>6807.57</v>
      </c>
      <c r="E22" s="29">
        <v>6807.57</v>
      </c>
      <c r="F22" s="29">
        <v>6807.57</v>
      </c>
      <c r="G22" s="29">
        <v>6807.57</v>
      </c>
      <c r="H22" s="29">
        <v>6807.57</v>
      </c>
      <c r="I22" s="29">
        <v>6807.57</v>
      </c>
      <c r="J22" s="29">
        <v>6807.57</v>
      </c>
      <c r="K22" s="29">
        <v>6807.57</v>
      </c>
      <c r="L22" s="29">
        <v>6807.57</v>
      </c>
      <c r="M22" s="29">
        <v>6807.57</v>
      </c>
      <c r="N22" s="29">
        <f t="shared" si="2"/>
        <v>81690.84</v>
      </c>
    </row>
    <row r="23" spans="1:14" ht="22.5" customHeight="1">
      <c r="A23" s="35" t="s">
        <v>24</v>
      </c>
      <c r="B23" s="29">
        <f t="shared" ref="B23:N23" si="6">B4+B8+B13+B22+B17+B18</f>
        <v>19798.16</v>
      </c>
      <c r="C23" s="29">
        <f t="shared" si="6"/>
        <v>26532.07</v>
      </c>
      <c r="D23" s="29">
        <f t="shared" si="6"/>
        <v>16849.480000000003</v>
      </c>
      <c r="E23" s="29">
        <f t="shared" si="6"/>
        <v>23597.919999999998</v>
      </c>
      <c r="F23" s="29">
        <f t="shared" si="6"/>
        <v>239418.82</v>
      </c>
      <c r="G23" s="29">
        <f t="shared" si="6"/>
        <v>19167.57</v>
      </c>
      <c r="H23" s="29">
        <f t="shared" si="6"/>
        <v>18606.620000000003</v>
      </c>
      <c r="I23" s="29">
        <f t="shared" si="6"/>
        <v>36724.9</v>
      </c>
      <c r="J23" s="29">
        <f t="shared" si="6"/>
        <v>21347.82</v>
      </c>
      <c r="K23" s="29">
        <f t="shared" si="6"/>
        <v>59201.96</v>
      </c>
      <c r="L23" s="29">
        <f t="shared" si="6"/>
        <v>31615.859999999997</v>
      </c>
      <c r="M23" s="29">
        <f t="shared" si="6"/>
        <v>47648.83</v>
      </c>
      <c r="N23" s="29">
        <f t="shared" si="6"/>
        <v>560510.01</v>
      </c>
    </row>
    <row r="24" spans="1:14" ht="15.75">
      <c r="A24" s="103" t="s">
        <v>57</v>
      </c>
      <c r="B24" s="103"/>
      <c r="C24" s="103"/>
      <c r="D24" s="36"/>
      <c r="E24" s="36"/>
      <c r="F24" s="36"/>
      <c r="G24" s="36"/>
      <c r="H24" s="36"/>
      <c r="I24" s="36"/>
      <c r="J24" s="36"/>
      <c r="K24" s="36"/>
      <c r="L24" s="104" t="s">
        <v>28</v>
      </c>
      <c r="M24" s="104"/>
      <c r="N24" s="104"/>
    </row>
    <row r="25" spans="1:14" ht="15.75">
      <c r="A25" s="37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1:14" ht="15.75">
      <c r="A26" s="103" t="s">
        <v>26</v>
      </c>
      <c r="B26" s="103"/>
      <c r="C26" s="103"/>
      <c r="D26" s="36"/>
      <c r="E26" s="36"/>
      <c r="F26" s="36"/>
      <c r="G26" s="36"/>
      <c r="H26" s="36"/>
      <c r="I26" s="36"/>
      <c r="J26" s="36"/>
      <c r="K26" s="36"/>
      <c r="L26" s="104" t="s">
        <v>33</v>
      </c>
      <c r="M26" s="104"/>
      <c r="N26" s="104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E18" sqref="E18"/>
    </sheetView>
  </sheetViews>
  <sheetFormatPr defaultRowHeight="15"/>
  <cols>
    <col min="1" max="1" width="4.28515625" customWidth="1"/>
    <col min="2" max="2" width="6.42578125" customWidth="1"/>
    <col min="3" max="3" width="45.7109375" customWidth="1"/>
    <col min="4" max="4" width="14" customWidth="1"/>
    <col min="5" max="5" width="14.28515625" customWidth="1"/>
  </cols>
  <sheetData>
    <row r="1" spans="1:5">
      <c r="B1" s="5" t="s">
        <v>51</v>
      </c>
      <c r="C1" s="5"/>
      <c r="D1" s="5"/>
    </row>
    <row r="2" spans="1:5">
      <c r="B2" s="5"/>
      <c r="C2" s="5" t="s">
        <v>44</v>
      </c>
      <c r="D2" s="5"/>
    </row>
    <row r="3" spans="1:5">
      <c r="B3" s="5" t="s">
        <v>35</v>
      </c>
      <c r="C3" s="5"/>
      <c r="D3" s="5"/>
    </row>
    <row r="4" spans="1:5">
      <c r="A4" s="46" t="s">
        <v>36</v>
      </c>
      <c r="B4" s="46" t="s">
        <v>36</v>
      </c>
      <c r="C4" s="46"/>
      <c r="D4" s="46" t="s">
        <v>37</v>
      </c>
      <c r="E4" s="46" t="s">
        <v>38</v>
      </c>
    </row>
    <row r="5" spans="1:5">
      <c r="A5" s="47" t="s">
        <v>39</v>
      </c>
      <c r="B5" s="47" t="s">
        <v>40</v>
      </c>
      <c r="C5" s="47" t="s">
        <v>41</v>
      </c>
      <c r="D5" s="47" t="s">
        <v>42</v>
      </c>
      <c r="E5" s="47" t="s">
        <v>43</v>
      </c>
    </row>
    <row r="6" spans="1:5">
      <c r="A6" s="39"/>
      <c r="B6" s="39"/>
      <c r="C6" s="15"/>
      <c r="D6" s="45"/>
      <c r="E6" s="39"/>
    </row>
    <row r="7" spans="1:5">
      <c r="A7" s="39"/>
      <c r="B7" s="39"/>
      <c r="C7" s="15"/>
      <c r="D7" s="45"/>
      <c r="E7" s="39"/>
    </row>
    <row r="8" spans="1:5">
      <c r="A8" s="39"/>
      <c r="B8" s="39"/>
      <c r="C8" s="15"/>
      <c r="D8" s="45"/>
      <c r="E8" s="39"/>
    </row>
    <row r="9" spans="1:5">
      <c r="A9" s="39"/>
      <c r="B9" s="39"/>
      <c r="C9" s="15"/>
      <c r="D9" s="48"/>
      <c r="E9" s="39"/>
    </row>
    <row r="10" spans="1:5">
      <c r="A10" s="39"/>
      <c r="B10" s="39"/>
      <c r="C10" s="15"/>
      <c r="D10" s="48"/>
      <c r="E10" s="39"/>
    </row>
    <row r="11" spans="1:5">
      <c r="A11" s="39"/>
      <c r="B11" s="39"/>
      <c r="C11" s="15"/>
      <c r="D11" s="48"/>
      <c r="E11" s="39"/>
    </row>
    <row r="12" spans="1:5">
      <c r="A12" s="39"/>
      <c r="B12" s="39"/>
      <c r="C12" s="15"/>
      <c r="D12" s="48"/>
      <c r="E12" s="39"/>
    </row>
    <row r="13" spans="1:5">
      <c r="A13" s="39"/>
      <c r="B13" s="39"/>
      <c r="C13" s="15"/>
      <c r="D13" s="48"/>
      <c r="E13" s="39"/>
    </row>
    <row r="14" spans="1:5">
      <c r="A14" s="39"/>
      <c r="B14" s="39"/>
      <c r="C14" s="15"/>
      <c r="D14" s="48"/>
      <c r="E14" s="39"/>
    </row>
    <row r="15" spans="1:5">
      <c r="A15" s="39"/>
      <c r="B15" s="39"/>
      <c r="C15" s="15"/>
      <c r="D15" s="48"/>
      <c r="E15" s="39"/>
    </row>
    <row r="16" spans="1:5">
      <c r="A16" s="39"/>
      <c r="B16" s="39"/>
      <c r="C16" s="15"/>
      <c r="D16" s="48"/>
      <c r="E16" s="39"/>
    </row>
    <row r="17" spans="1:5">
      <c r="A17" s="39"/>
      <c r="B17" s="39"/>
      <c r="C17" s="15"/>
      <c r="D17" s="48"/>
      <c r="E17" s="39"/>
    </row>
    <row r="18" spans="1:5">
      <c r="A18" s="39"/>
      <c r="B18" s="39"/>
      <c r="C18" s="15"/>
      <c r="D18" s="48"/>
      <c r="E18" s="39"/>
    </row>
    <row r="19" spans="1:5">
      <c r="A19" s="39"/>
      <c r="B19" s="39"/>
      <c r="C19" s="15"/>
      <c r="D19" s="48"/>
      <c r="E19" s="39"/>
    </row>
    <row r="20" spans="1:5">
      <c r="A20" s="39"/>
      <c r="B20" s="39"/>
      <c r="C20" s="15"/>
      <c r="D20" s="48"/>
      <c r="E20" s="39"/>
    </row>
    <row r="21" spans="1:5">
      <c r="A21" s="39"/>
      <c r="B21" s="39"/>
      <c r="C21" s="15"/>
      <c r="D21" s="48"/>
      <c r="E21" s="39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1"/>
  <sheetViews>
    <sheetView tabSelected="1" workbookViewId="0">
      <selection activeCell="B23" sqref="B23"/>
    </sheetView>
  </sheetViews>
  <sheetFormatPr defaultRowHeight="15"/>
  <cols>
    <col min="1" max="1" width="5" customWidth="1"/>
    <col min="2" max="2" width="55" customWidth="1"/>
    <col min="3" max="3" width="12.28515625" customWidth="1"/>
    <col min="4" max="4" width="12.85546875" customWidth="1"/>
  </cols>
  <sheetData>
    <row r="1" spans="1:4" ht="15.75">
      <c r="A1" s="1"/>
      <c r="B1" s="101" t="s">
        <v>61</v>
      </c>
      <c r="C1" s="101"/>
      <c r="D1" s="101"/>
    </row>
    <row r="2" spans="1:4" ht="15.75">
      <c r="A2" s="6"/>
      <c r="B2" s="100" t="s">
        <v>29</v>
      </c>
      <c r="C2" s="100"/>
      <c r="D2" s="100"/>
    </row>
    <row r="3" spans="1:4" ht="15.75">
      <c r="A3" s="6"/>
      <c r="B3" s="101" t="s">
        <v>48</v>
      </c>
      <c r="C3" s="101"/>
      <c r="D3" s="101"/>
    </row>
    <row r="4" spans="1:4">
      <c r="A4" s="8"/>
      <c r="B4" s="9" t="s">
        <v>0</v>
      </c>
      <c r="C4" s="8" t="s">
        <v>1</v>
      </c>
      <c r="D4" s="8" t="s">
        <v>25</v>
      </c>
    </row>
    <row r="5" spans="1:4">
      <c r="A5" s="52"/>
      <c r="B5" s="52" t="s">
        <v>7</v>
      </c>
      <c r="C5" s="52"/>
      <c r="D5" s="52"/>
    </row>
    <row r="6" spans="1:4">
      <c r="A6" s="51">
        <v>1</v>
      </c>
      <c r="B6" s="51" t="s">
        <v>77</v>
      </c>
      <c r="C6" s="81">
        <v>1152.68</v>
      </c>
      <c r="D6" s="52">
        <v>1152.68</v>
      </c>
    </row>
    <row r="7" spans="1:4">
      <c r="A7" s="58"/>
      <c r="B7" s="60" t="s">
        <v>69</v>
      </c>
      <c r="C7" s="82">
        <v>1152.68</v>
      </c>
      <c r="D7" s="60"/>
    </row>
    <row r="8" spans="1:4">
      <c r="A8" s="58"/>
      <c r="B8" s="52" t="s">
        <v>8</v>
      </c>
      <c r="C8" s="82"/>
      <c r="D8" s="83"/>
    </row>
    <row r="9" spans="1:4">
      <c r="A9" s="84">
        <v>1</v>
      </c>
      <c r="B9" s="95" t="s">
        <v>77</v>
      </c>
      <c r="C9" s="58">
        <v>1216.72</v>
      </c>
      <c r="D9" s="60">
        <v>2369.4</v>
      </c>
    </row>
    <row r="10" spans="1:4">
      <c r="A10" s="85"/>
      <c r="B10" s="86" t="s">
        <v>9</v>
      </c>
      <c r="C10" s="87"/>
      <c r="D10" s="88"/>
    </row>
    <row r="11" spans="1:4">
      <c r="A11" s="58">
        <v>1</v>
      </c>
      <c r="B11" s="51" t="s">
        <v>77</v>
      </c>
      <c r="C11" s="60">
        <v>1472.87</v>
      </c>
      <c r="D11" s="60">
        <v>3842.27</v>
      </c>
    </row>
    <row r="12" spans="1:4">
      <c r="A12" s="58"/>
      <c r="B12" s="60" t="s">
        <v>10</v>
      </c>
      <c r="C12" s="58"/>
      <c r="D12" s="58"/>
    </row>
    <row r="13" spans="1:4">
      <c r="A13" s="58">
        <v>1</v>
      </c>
      <c r="B13" s="58" t="s">
        <v>77</v>
      </c>
      <c r="C13" s="60">
        <v>1408.84</v>
      </c>
      <c r="D13" s="60">
        <v>5251.11</v>
      </c>
    </row>
    <row r="14" spans="1:4">
      <c r="A14" s="58"/>
      <c r="B14" s="60" t="s">
        <v>11</v>
      </c>
      <c r="C14" s="60"/>
      <c r="D14" s="60"/>
    </row>
    <row r="15" spans="1:4">
      <c r="A15" s="58">
        <v>1</v>
      </c>
      <c r="B15" s="58" t="s">
        <v>77</v>
      </c>
      <c r="C15" s="58">
        <v>1344.8</v>
      </c>
      <c r="D15" s="58"/>
    </row>
    <row r="16" spans="1:4">
      <c r="A16" s="58">
        <v>2</v>
      </c>
      <c r="B16" s="53" t="s">
        <v>88</v>
      </c>
      <c r="C16" s="58">
        <v>19557.2</v>
      </c>
      <c r="D16" s="58"/>
    </row>
    <row r="17" spans="1:4">
      <c r="A17" s="58"/>
      <c r="B17" s="60" t="s">
        <v>89</v>
      </c>
      <c r="C17" s="60">
        <f>SUM(C15:C16)</f>
        <v>20902</v>
      </c>
      <c r="D17" s="60">
        <v>26153.11</v>
      </c>
    </row>
    <row r="18" spans="1:4">
      <c r="A18" s="58"/>
      <c r="B18" s="60" t="s">
        <v>12</v>
      </c>
      <c r="C18" s="60"/>
      <c r="D18" s="60"/>
    </row>
    <row r="19" spans="1:4">
      <c r="A19" s="58">
        <v>1</v>
      </c>
      <c r="B19" s="58" t="s">
        <v>77</v>
      </c>
      <c r="C19" s="60">
        <v>768.46</v>
      </c>
      <c r="D19" s="60">
        <v>26921.57</v>
      </c>
    </row>
    <row r="20" spans="1:4">
      <c r="A20" s="58"/>
      <c r="B20" s="61" t="s">
        <v>13</v>
      </c>
      <c r="C20" s="58"/>
      <c r="D20" s="58"/>
    </row>
    <row r="21" spans="1:4">
      <c r="A21" s="58">
        <v>1</v>
      </c>
      <c r="B21" s="51" t="s">
        <v>77</v>
      </c>
      <c r="C21" s="58">
        <v>1408.84</v>
      </c>
      <c r="D21" s="60"/>
    </row>
    <row r="22" spans="1:4" ht="30">
      <c r="A22" s="58">
        <v>2</v>
      </c>
      <c r="B22" s="51" t="s">
        <v>104</v>
      </c>
      <c r="C22" s="58">
        <v>35037.4</v>
      </c>
      <c r="D22" s="60"/>
    </row>
    <row r="23" spans="1:4">
      <c r="A23" s="58"/>
      <c r="B23" s="89" t="s">
        <v>96</v>
      </c>
      <c r="C23" s="60">
        <f>SUM(C21:C22)</f>
        <v>36446.239999999998</v>
      </c>
      <c r="D23" s="60">
        <f>C23+D19</f>
        <v>63367.81</v>
      </c>
    </row>
    <row r="24" spans="1:4">
      <c r="A24" s="58"/>
      <c r="B24" s="59"/>
      <c r="C24" s="58"/>
      <c r="D24" s="58"/>
    </row>
    <row r="25" spans="1:4">
      <c r="A25" s="58"/>
      <c r="B25" s="51"/>
      <c r="C25" s="58"/>
      <c r="D25" s="60"/>
    </row>
    <row r="26" spans="1:4">
      <c r="A26" s="58"/>
      <c r="B26" s="89"/>
      <c r="C26" s="60"/>
      <c r="D26" s="60"/>
    </row>
    <row r="27" spans="1:4">
      <c r="A27" s="58"/>
      <c r="B27" s="90"/>
      <c r="C27" s="58"/>
      <c r="D27" s="58"/>
    </row>
    <row r="28" spans="1:4">
      <c r="A28" s="58"/>
      <c r="B28" s="89"/>
      <c r="C28" s="60"/>
      <c r="D28" s="60"/>
    </row>
    <row r="29" spans="1:4">
      <c r="A29" s="58"/>
      <c r="B29" s="89"/>
      <c r="C29" s="58"/>
      <c r="D29" s="58"/>
    </row>
    <row r="30" spans="1:4">
      <c r="A30" s="15"/>
      <c r="B30" s="32"/>
      <c r="C30" s="15"/>
      <c r="D30" s="15"/>
    </row>
    <row r="31" spans="1:4">
      <c r="A31" s="15"/>
      <c r="B31" s="25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PC03</cp:lastModifiedBy>
  <cp:lastPrinted>2021-01-27T06:38:43Z</cp:lastPrinted>
  <dcterms:created xsi:type="dcterms:W3CDTF">2011-07-25T05:21:17Z</dcterms:created>
  <dcterms:modified xsi:type="dcterms:W3CDTF">2021-01-27T07:47:45Z</dcterms:modified>
</cp:coreProperties>
</file>