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8" i="4"/>
  <c r="C35" i="1"/>
  <c r="D35" s="1"/>
  <c r="D8" i="6"/>
  <c r="C23" i="9"/>
  <c r="D23" s="1"/>
  <c r="C19"/>
  <c r="C19" i="1"/>
  <c r="C12" i="2"/>
  <c r="C24" i="1"/>
  <c r="D6"/>
  <c r="D8" s="1"/>
  <c r="M4" i="5"/>
  <c r="L4"/>
  <c r="K4"/>
  <c r="J4"/>
  <c r="I4"/>
  <c r="H4"/>
  <c r="G4"/>
  <c r="F4"/>
  <c r="E4"/>
  <c r="D4"/>
  <c r="C4"/>
  <c r="B4"/>
  <c r="I8"/>
  <c r="N21"/>
  <c r="N20"/>
  <c r="N19"/>
  <c r="M18"/>
  <c r="L18"/>
  <c r="K18"/>
  <c r="J18"/>
  <c r="I18"/>
  <c r="H18"/>
  <c r="G18"/>
  <c r="F18"/>
  <c r="E18"/>
  <c r="D18"/>
  <c r="C18"/>
  <c r="B18"/>
  <c r="N7"/>
  <c r="N17"/>
  <c r="N16"/>
  <c r="N11"/>
  <c r="M13"/>
  <c r="L13"/>
  <c r="K13"/>
  <c r="J13"/>
  <c r="I13"/>
  <c r="H13"/>
  <c r="G13"/>
  <c r="F13"/>
  <c r="E13"/>
  <c r="D13"/>
  <c r="C13"/>
  <c r="M8"/>
  <c r="L8"/>
  <c r="K8"/>
  <c r="J8"/>
  <c r="H8"/>
  <c r="G8"/>
  <c r="F8"/>
  <c r="E8"/>
  <c r="D8"/>
  <c r="C8"/>
  <c r="B13"/>
  <c r="B8"/>
  <c r="M23" l="1"/>
  <c r="B23"/>
  <c r="L23"/>
  <c r="K23"/>
  <c r="J23"/>
  <c r="I23"/>
  <c r="H23"/>
  <c r="G23"/>
  <c r="F23"/>
  <c r="E23"/>
  <c r="D23"/>
  <c r="C23"/>
  <c r="N18"/>
  <c r="N6"/>
  <c r="N22"/>
  <c r="N12"/>
  <c r="N5"/>
  <c r="N4" l="1"/>
  <c r="N10"/>
  <c r="N9"/>
  <c r="N14" l="1"/>
  <c r="N15"/>
  <c r="N13"/>
  <c r="N8" l="1"/>
  <c r="N23" s="1"/>
</calcChain>
</file>

<file path=xl/sharedStrings.xml><?xml version="1.0" encoding="utf-8"?>
<sst xmlns="http://schemas.openxmlformats.org/spreadsheetml/2006/main" count="160" uniqueCount="95">
  <si>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</si>
  <si>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</si>
  <si>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</si>
  <si>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</si>
  <si>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</si>
  <si>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</si>
  <si>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</si>
  <si>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</si>
  <si>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</si>
  <si>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</si>
  <si>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</si>
  <si>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</si>
  <si>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</si>
  <si>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</si>
  <si>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</si>
  <si>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</si>
  <si>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</si>
  <si>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</si>
  <si>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</si>
  <si>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</si>
  <si>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</si>
  <si>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</si>
  <si>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</si>
  <si>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</si>
  <si>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</si>
  <si>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</si>
  <si>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</si>
  <si>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</si>
  <si>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</si>
  <si>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</si>
  <si>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</si>
  <si>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Ушакова,6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</si>
  <si>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</si>
  <si>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</si>
  <si>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</si>
  <si>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</si>
  <si>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</si>
  <si>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</si>
  <si>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</si>
  <si>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</si>
  <si>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</si>
  <si>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</si>
  <si>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</si>
  <si>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</si>
  <si>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</si>
  <si>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</si>
  <si>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</si>
  <si>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</si>
  <si>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</si>
  <si>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</si>
  <si>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</si>
  <si>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</si>
  <si>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</si>
  <si>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</si>
  <si>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</si>
  <si>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</si>
  <si>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</si>
  <si>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Лицевой счет. Сводный расчет  2020г</t>
  </si>
  <si>
    <t>Директор ООО УК "Крокус""</t>
  </si>
  <si>
    <t>Лицевой счёт  2020г</t>
  </si>
  <si>
    <t>Лицевой счёт 2020г</t>
  </si>
  <si>
    <t>Замена стояка отопления кв.33</t>
  </si>
  <si>
    <t>Прочистка канализации</t>
  </si>
  <si>
    <t>Итого за март</t>
  </si>
  <si>
    <t>Отключение ситемы отопления</t>
  </si>
  <si>
    <t>Итого за апрель</t>
  </si>
  <si>
    <t>Автовышка (поднятия материала на крышу) 1,5 часа</t>
  </si>
  <si>
    <t>Частичный ремонт кровли</t>
  </si>
  <si>
    <t>Дезинфекция подъезда</t>
  </si>
  <si>
    <t>Плановые производственные работы</t>
  </si>
  <si>
    <t>Подъезд №2 Замена трубы ХВС</t>
  </si>
  <si>
    <t>Подъезд №2 Изготовление и установка хомута</t>
  </si>
  <si>
    <t>Квартира №14 Монтаж унитаза после замены ХВС</t>
  </si>
  <si>
    <t>Замена вентеля на отоплении</t>
  </si>
  <si>
    <t>Итого за май</t>
  </si>
  <si>
    <t>Квартира №11 Замена участка канализационного стояка. Прочистка канализации из квартиры в колодец</t>
  </si>
  <si>
    <t>Установка вентеля на стояке отопления. Кв№2</t>
  </si>
  <si>
    <t>Ремонт канализации Кв№11-15</t>
  </si>
  <si>
    <t>Итого за июнь</t>
  </si>
  <si>
    <t>Наклейки на доски объявления</t>
  </si>
  <si>
    <t>Наклейки курение запрещено</t>
  </si>
  <si>
    <t>Промывка системы отопления</t>
  </si>
  <si>
    <t>Замена трубы отопления Квартира №12</t>
  </si>
  <si>
    <t>Прочистка канализации с подъезда</t>
  </si>
  <si>
    <t>Подмотка муфты на стояке отопления в квартире № 2</t>
  </si>
  <si>
    <t>Ремонт контейнера</t>
  </si>
  <si>
    <t>Итого за сентябрь</t>
  </si>
  <si>
    <t>Экспертиза сметной стоимости по объекту "Кап.ремонт придомовой территории"</t>
  </si>
  <si>
    <t>Итого за октябрь</t>
  </si>
  <si>
    <t>Работы ППР. Замена трех лампочек. Подъезд №1-3</t>
  </si>
  <si>
    <t>Прочистка центрального канализационного стояка в подъездах №1,2</t>
  </si>
  <si>
    <t>Прочистка общего  стояка канализации Квартира №16</t>
  </si>
  <si>
    <t>Изготовление и установка хомута на стояк ХВС Квартира №25</t>
  </si>
  <si>
    <t>Итого за ноябрь</t>
  </si>
  <si>
    <t>Замена канализационного стояка Квартира №16,17,13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</si>
</sst>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0" fillId="0" borderId="2" xfId="0" applyFont="1" applyBorder="1"/>
    <xf numFmtId="0" fontId="0" fillId="0" borderId="1" xfId="0" applyBorder="1" applyAlignment="1">
      <alignment horizontal="left"/>
    </xf>
    <xf numFmtId="0" fontId="0" fillId="0" borderId="5" xfId="0" applyFont="1" applyBorder="1"/>
    <xf numFmtId="0" fontId="0" fillId="0" borderId="8" xfId="0" applyFont="1" applyBorder="1"/>
    <xf numFmtId="0" fontId="0" fillId="0" borderId="6" xfId="0" applyFont="1" applyBorder="1"/>
    <xf numFmtId="0" fontId="6" fillId="3" borderId="1" xfId="0" applyFont="1" applyFill="1" applyBorder="1"/>
    <xf numFmtId="0" fontId="9" fillId="0" borderId="2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opLeftCell="A10" workbookViewId="0">
      <selection activeCell="D35" sqref="D35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4" t="s">
        <v>59</v>
      </c>
      <c r="C1" s="74"/>
      <c r="D1" s="74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73" t="s">
        <v>4</v>
      </c>
      <c r="C3" s="73"/>
      <c r="D3" s="73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60"/>
      <c r="B5" s="54" t="s">
        <v>5</v>
      </c>
      <c r="C5" s="60"/>
      <c r="D5" s="60"/>
      <c r="E5" s="1"/>
      <c r="F5" s="1"/>
      <c r="G5" s="1"/>
      <c r="H5" s="1"/>
    </row>
    <row r="6" spans="1:8">
      <c r="A6" s="53">
        <v>1</v>
      </c>
      <c r="B6" s="53" t="s">
        <v>61</v>
      </c>
      <c r="C6" s="53">
        <v>10876.11</v>
      </c>
      <c r="D6" s="54">
        <f>C6</f>
        <v>10876.11</v>
      </c>
      <c r="E6" s="6"/>
      <c r="F6" s="1"/>
    </row>
    <row r="7" spans="1:8">
      <c r="A7" s="53"/>
      <c r="B7" s="54" t="s">
        <v>3</v>
      </c>
      <c r="C7" s="53"/>
      <c r="D7" s="54"/>
      <c r="E7" s="6"/>
      <c r="F7" s="1"/>
    </row>
    <row r="8" spans="1:8">
      <c r="A8" s="53"/>
      <c r="B8" s="53" t="s">
        <v>62</v>
      </c>
      <c r="C8" s="53">
        <v>1950</v>
      </c>
      <c r="D8" s="54">
        <f>D6+C8</f>
        <v>12826.11</v>
      </c>
      <c r="E8" s="6"/>
      <c r="F8" s="1"/>
    </row>
    <row r="9" spans="1:8">
      <c r="A9" s="53"/>
      <c r="B9" s="54" t="s">
        <v>63</v>
      </c>
      <c r="C9" s="54">
        <v>12826.11</v>
      </c>
      <c r="D9" s="53"/>
      <c r="E9" s="6"/>
      <c r="F9" s="1"/>
    </row>
    <row r="10" spans="1:8" s="5" customFormat="1">
      <c r="A10" s="54"/>
      <c r="B10" s="54" t="s">
        <v>7</v>
      </c>
      <c r="C10" s="53"/>
      <c r="D10" s="54"/>
      <c r="E10" s="11"/>
      <c r="F10" s="4"/>
    </row>
    <row r="11" spans="1:8" s="5" customFormat="1">
      <c r="A11" s="54">
        <v>1</v>
      </c>
      <c r="B11" s="53" t="s">
        <v>62</v>
      </c>
      <c r="C11" s="53">
        <v>600</v>
      </c>
      <c r="D11" s="54"/>
      <c r="E11" s="4"/>
      <c r="F11" s="4"/>
    </row>
    <row r="12" spans="1:8">
      <c r="A12" s="53">
        <v>2</v>
      </c>
      <c r="B12" s="53" t="s">
        <v>64</v>
      </c>
      <c r="C12" s="53">
        <v>300</v>
      </c>
      <c r="D12" s="54"/>
      <c r="E12" s="1"/>
      <c r="F12" s="1"/>
    </row>
    <row r="13" spans="1:8">
      <c r="A13" s="54"/>
      <c r="B13" s="54" t="s">
        <v>65</v>
      </c>
      <c r="C13" s="54">
        <v>900</v>
      </c>
      <c r="D13" s="54">
        <v>13726.11</v>
      </c>
      <c r="E13" s="1"/>
      <c r="F13" s="1"/>
    </row>
    <row r="14" spans="1:8">
      <c r="A14" s="54"/>
      <c r="B14" s="54" t="s">
        <v>8</v>
      </c>
      <c r="C14" s="54"/>
      <c r="D14" s="54"/>
      <c r="E14" s="1"/>
      <c r="F14" s="1"/>
    </row>
    <row r="15" spans="1:8">
      <c r="A15" s="53">
        <v>1</v>
      </c>
      <c r="B15" s="53" t="s">
        <v>70</v>
      </c>
      <c r="C15" s="53">
        <v>7751.29</v>
      </c>
      <c r="D15" s="54"/>
      <c r="E15" s="1"/>
      <c r="F15" s="1"/>
    </row>
    <row r="16" spans="1:8">
      <c r="A16" s="53">
        <v>2</v>
      </c>
      <c r="B16" s="53" t="s">
        <v>71</v>
      </c>
      <c r="C16" s="53">
        <v>636</v>
      </c>
      <c r="D16" s="54"/>
      <c r="E16" s="1"/>
      <c r="F16" s="1"/>
    </row>
    <row r="17" spans="1:6" ht="30">
      <c r="A17" s="53">
        <v>3</v>
      </c>
      <c r="B17" s="53" t="s">
        <v>72</v>
      </c>
      <c r="C17" s="53">
        <v>900</v>
      </c>
      <c r="D17" s="54"/>
      <c r="E17" s="1"/>
      <c r="F17" s="1"/>
    </row>
    <row r="18" spans="1:6">
      <c r="A18" s="53">
        <v>4</v>
      </c>
      <c r="B18" s="53" t="s">
        <v>73</v>
      </c>
      <c r="C18" s="53">
        <v>5232.3100000000004</v>
      </c>
      <c r="D18" s="54"/>
      <c r="E18" s="1"/>
      <c r="F18" s="1"/>
    </row>
    <row r="19" spans="1:6">
      <c r="A19" s="54"/>
      <c r="B19" s="54" t="s">
        <v>74</v>
      </c>
      <c r="C19" s="54">
        <f>SUM(C15:C18)</f>
        <v>14519.600000000002</v>
      </c>
      <c r="D19" s="54">
        <v>28245.71</v>
      </c>
      <c r="E19" s="1"/>
      <c r="F19" s="1"/>
    </row>
    <row r="20" spans="1:6">
      <c r="A20" s="53"/>
      <c r="B20" s="54" t="s">
        <v>9</v>
      </c>
      <c r="C20" s="53"/>
      <c r="D20" s="53"/>
      <c r="E20" s="1"/>
      <c r="F20" s="1"/>
    </row>
    <row r="21" spans="1:6" ht="45">
      <c r="A21" s="53">
        <v>1</v>
      </c>
      <c r="B21" s="53" t="s">
        <v>75</v>
      </c>
      <c r="C21" s="53">
        <v>2250</v>
      </c>
      <c r="D21" s="53"/>
      <c r="E21" s="1"/>
      <c r="F21" s="1"/>
    </row>
    <row r="22" spans="1:6" s="5" customFormat="1">
      <c r="A22" s="53">
        <v>2</v>
      </c>
      <c r="B22" s="53" t="s">
        <v>76</v>
      </c>
      <c r="C22" s="53">
        <v>1004.1</v>
      </c>
      <c r="D22" s="54"/>
      <c r="E22" s="4"/>
      <c r="F22" s="4"/>
    </row>
    <row r="23" spans="1:6" s="5" customFormat="1">
      <c r="A23" s="54">
        <v>3</v>
      </c>
      <c r="B23" s="53" t="s">
        <v>77</v>
      </c>
      <c r="C23" s="53">
        <v>1200</v>
      </c>
      <c r="D23" s="54"/>
      <c r="E23" s="4"/>
      <c r="F23" s="4"/>
    </row>
    <row r="24" spans="1:6">
      <c r="A24" s="53"/>
      <c r="B24" s="54" t="s">
        <v>78</v>
      </c>
      <c r="C24" s="54">
        <f>SUM(C21:C23)</f>
        <v>4454.1000000000004</v>
      </c>
      <c r="D24" s="54">
        <v>32699.81</v>
      </c>
      <c r="E24" s="1"/>
      <c r="F24" s="1"/>
    </row>
    <row r="25" spans="1:6">
      <c r="A25" s="53"/>
      <c r="B25" s="54" t="s">
        <v>10</v>
      </c>
      <c r="C25" s="53"/>
      <c r="D25" s="54"/>
      <c r="E25" s="1"/>
      <c r="F25" s="1"/>
    </row>
    <row r="26" spans="1:6">
      <c r="A26" s="53">
        <v>1</v>
      </c>
      <c r="B26" s="53" t="s">
        <v>81</v>
      </c>
      <c r="C26" s="53">
        <v>600</v>
      </c>
      <c r="D26" s="54">
        <v>33299.81</v>
      </c>
      <c r="E26" s="1"/>
      <c r="F26" s="1"/>
    </row>
    <row r="27" spans="1:6">
      <c r="A27" s="53"/>
      <c r="B27" s="54" t="s">
        <v>11</v>
      </c>
      <c r="C27" s="53"/>
      <c r="D27" s="53"/>
      <c r="E27" s="1"/>
      <c r="F27" s="1"/>
    </row>
    <row r="28" spans="1:6">
      <c r="A28" s="53">
        <v>1</v>
      </c>
      <c r="B28" s="53" t="s">
        <v>83</v>
      </c>
      <c r="C28" s="53">
        <v>450</v>
      </c>
      <c r="D28" s="54">
        <v>33749.81</v>
      </c>
      <c r="E28" s="1"/>
      <c r="F28" s="1"/>
    </row>
    <row r="29" spans="1:6">
      <c r="A29" s="53"/>
      <c r="B29" s="54" t="s">
        <v>12</v>
      </c>
      <c r="C29" s="53"/>
      <c r="D29" s="54"/>
      <c r="E29" s="1"/>
      <c r="F29" s="1"/>
    </row>
    <row r="30" spans="1:6" s="5" customFormat="1" ht="30">
      <c r="A30" s="54">
        <v>1</v>
      </c>
      <c r="B30" s="53" t="s">
        <v>84</v>
      </c>
      <c r="C30" s="54">
        <v>150</v>
      </c>
      <c r="D30" s="54">
        <v>33899.81</v>
      </c>
      <c r="E30" s="4"/>
      <c r="F30" s="4"/>
    </row>
    <row r="31" spans="1:6">
      <c r="A31" s="53"/>
      <c r="B31" s="61" t="s">
        <v>14</v>
      </c>
      <c r="C31" s="53"/>
      <c r="D31" s="53"/>
      <c r="E31" s="1"/>
      <c r="F31" s="1"/>
    </row>
    <row r="32" spans="1:6" ht="30">
      <c r="A32" s="53">
        <v>1</v>
      </c>
      <c r="B32" s="72" t="s">
        <v>90</v>
      </c>
      <c r="C32" s="53">
        <v>1950</v>
      </c>
      <c r="D32" s="53"/>
      <c r="E32" s="1"/>
      <c r="F32" s="1"/>
    </row>
    <row r="33" spans="1:6" ht="30">
      <c r="A33" s="53">
        <v>2</v>
      </c>
      <c r="B33" s="72" t="s">
        <v>91</v>
      </c>
      <c r="C33" s="53">
        <v>600</v>
      </c>
      <c r="D33" s="53"/>
      <c r="E33" s="1"/>
      <c r="F33" s="1"/>
    </row>
    <row r="34" spans="1:6" ht="30">
      <c r="A34" s="53">
        <v>3</v>
      </c>
      <c r="B34" s="72" t="s">
        <v>92</v>
      </c>
      <c r="C34" s="53">
        <v>428</v>
      </c>
      <c r="D34" s="53"/>
      <c r="E34" s="1"/>
      <c r="F34" s="1"/>
    </row>
    <row r="35" spans="1:6">
      <c r="A35" s="53"/>
      <c r="B35" s="61" t="s">
        <v>93</v>
      </c>
      <c r="C35" s="54">
        <f>SUM(C32:C34)</f>
        <v>2978</v>
      </c>
      <c r="D35" s="54">
        <f>C35+D30</f>
        <v>36877.81</v>
      </c>
      <c r="E35" s="1"/>
      <c r="F35" s="1"/>
    </row>
    <row r="36" spans="1:6">
      <c r="A36" s="53"/>
      <c r="B36" s="61"/>
      <c r="C36" s="53"/>
      <c r="D36" s="53"/>
      <c r="E36" s="1"/>
      <c r="F36" s="1"/>
    </row>
    <row r="37" spans="1:6">
      <c r="A37" s="53"/>
      <c r="B37" s="61"/>
      <c r="C37" s="53"/>
      <c r="D37" s="53"/>
      <c r="E37" s="1"/>
      <c r="F37" s="1"/>
    </row>
    <row r="38" spans="1:6">
      <c r="A38" s="53"/>
      <c r="B38" s="61"/>
      <c r="C38" s="53"/>
      <c r="D38" s="53"/>
      <c r="E38" s="1"/>
      <c r="F38" s="1"/>
    </row>
    <row r="39" spans="1:6">
      <c r="A39" s="53"/>
      <c r="B39" s="61"/>
      <c r="C39" s="53"/>
      <c r="D39" s="53"/>
      <c r="E39" s="1"/>
      <c r="F39" s="1"/>
    </row>
    <row r="40" spans="1:6">
      <c r="A40" s="53"/>
      <c r="B40" s="53"/>
      <c r="C40" s="53"/>
      <c r="D40" s="54"/>
      <c r="E40" s="1"/>
      <c r="F40" s="1"/>
    </row>
    <row r="41" spans="1:6">
      <c r="A41" s="53"/>
      <c r="B41" s="54"/>
      <c r="C41" s="54"/>
      <c r="D41" s="54"/>
      <c r="E41" s="1"/>
      <c r="F41" s="1"/>
    </row>
    <row r="42" spans="1:6">
      <c r="A42" s="53"/>
      <c r="B42" s="53"/>
      <c r="C42" s="53"/>
      <c r="D42" s="54"/>
      <c r="E42" s="1"/>
      <c r="F42" s="1"/>
    </row>
    <row r="43" spans="1:6">
      <c r="A43" s="53"/>
      <c r="B43" s="54"/>
      <c r="C43" s="53"/>
      <c r="D43" s="53"/>
      <c r="E43" s="1"/>
      <c r="F43" s="1"/>
    </row>
    <row r="44" spans="1:6">
      <c r="A44" s="53"/>
      <c r="B44" s="62"/>
      <c r="C44" s="53"/>
      <c r="D44" s="63"/>
      <c r="E44" s="1"/>
      <c r="F44" s="1"/>
    </row>
    <row r="45" spans="1:6">
      <c r="A45" s="53"/>
      <c r="B45" s="62"/>
      <c r="C45" s="53"/>
      <c r="D45" s="64"/>
      <c r="E45" s="1"/>
      <c r="F45" s="1"/>
    </row>
    <row r="46" spans="1:6">
      <c r="A46" s="59"/>
      <c r="B46" s="59"/>
      <c r="C46" s="59"/>
      <c r="D46" s="59"/>
    </row>
    <row r="47" spans="1:6">
      <c r="A47" s="59"/>
      <c r="B47" s="59"/>
      <c r="C47" s="59"/>
      <c r="D47" s="59"/>
    </row>
    <row r="48" spans="1:6">
      <c r="A48" s="59"/>
      <c r="B48" s="59"/>
      <c r="C48" s="59"/>
      <c r="D48" s="59"/>
    </row>
    <row r="49" spans="1:4">
      <c r="A49" s="59"/>
      <c r="B49" s="59"/>
      <c r="C49" s="59"/>
      <c r="D49" s="59"/>
    </row>
    <row r="50" spans="1:4">
      <c r="A50" s="59"/>
      <c r="B50" s="59"/>
      <c r="C50" s="59"/>
      <c r="D50" s="59"/>
    </row>
    <row r="51" spans="1:4">
      <c r="A51" s="59"/>
      <c r="B51" s="59"/>
      <c r="C51" s="59"/>
      <c r="D51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D12" sqref="D12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4" t="s">
        <v>59</v>
      </c>
      <c r="C1" s="74"/>
      <c r="D1" s="74"/>
      <c r="E1" s="7"/>
      <c r="F1" s="7"/>
      <c r="G1" s="7"/>
      <c r="H1" s="7"/>
    </row>
    <row r="2" spans="1:8" ht="15.7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>
      <c r="A3" s="1"/>
      <c r="B3" s="75" t="s">
        <v>6</v>
      </c>
      <c r="C3" s="75"/>
      <c r="D3" s="75"/>
      <c r="E3" s="1"/>
      <c r="F3" s="1"/>
      <c r="G3" s="1"/>
      <c r="H3" s="1"/>
    </row>
    <row r="4" spans="1:8">
      <c r="A4" s="38"/>
      <c r="B4" s="50" t="s">
        <v>0</v>
      </c>
      <c r="C4" s="38" t="s">
        <v>1</v>
      </c>
      <c r="D4" s="50" t="s">
        <v>26</v>
      </c>
      <c r="E4" s="1"/>
      <c r="F4" s="1"/>
      <c r="G4" s="1"/>
      <c r="H4" s="1"/>
    </row>
    <row r="5" spans="1:8">
      <c r="A5" s="38"/>
      <c r="B5" s="3" t="s">
        <v>7</v>
      </c>
      <c r="C5" s="38"/>
      <c r="D5" s="38"/>
      <c r="E5" s="1"/>
      <c r="F5" s="1"/>
      <c r="G5" s="1"/>
      <c r="H5" s="1"/>
    </row>
    <row r="6" spans="1:8" s="1" customFormat="1">
      <c r="A6" s="53">
        <v>1</v>
      </c>
      <c r="B6" s="53" t="s">
        <v>67</v>
      </c>
      <c r="C6" s="53">
        <v>1502.2</v>
      </c>
      <c r="D6" s="54"/>
    </row>
    <row r="7" spans="1:8" s="4" customFormat="1" ht="30">
      <c r="A7" s="54">
        <v>2</v>
      </c>
      <c r="B7" s="53" t="s">
        <v>66</v>
      </c>
      <c r="C7" s="53">
        <v>2250</v>
      </c>
      <c r="D7" s="54"/>
    </row>
    <row r="8" spans="1:8" s="4" customFormat="1">
      <c r="A8" s="53"/>
      <c r="B8" s="54" t="s">
        <v>65</v>
      </c>
      <c r="C8" s="54">
        <v>3752.2</v>
      </c>
      <c r="D8" s="54">
        <v>3752.2</v>
      </c>
    </row>
    <row r="9" spans="1:8" s="1" customFormat="1">
      <c r="A9" s="53"/>
      <c r="B9" s="54" t="s">
        <v>9</v>
      </c>
      <c r="C9" s="53"/>
      <c r="D9" s="53"/>
    </row>
    <row r="10" spans="1:8" s="1" customFormat="1">
      <c r="A10" s="53">
        <v>1</v>
      </c>
      <c r="B10" s="53" t="s">
        <v>79</v>
      </c>
      <c r="C10" s="53">
        <v>201</v>
      </c>
      <c r="D10" s="54"/>
    </row>
    <row r="11" spans="1:8" s="1" customFormat="1">
      <c r="A11" s="53">
        <v>2</v>
      </c>
      <c r="B11" s="53" t="s">
        <v>80</v>
      </c>
      <c r="C11" s="53">
        <v>105</v>
      </c>
      <c r="D11" s="53"/>
    </row>
    <row r="12" spans="1:8" s="1" customFormat="1">
      <c r="A12" s="53"/>
      <c r="B12" s="54" t="s">
        <v>78</v>
      </c>
      <c r="C12" s="54">
        <f>SUM(C10:C11)</f>
        <v>306</v>
      </c>
      <c r="D12" s="54">
        <v>4058.2</v>
      </c>
    </row>
    <row r="13" spans="1:8" s="4" customFormat="1">
      <c r="A13" s="53"/>
      <c r="B13" s="53"/>
      <c r="C13" s="53"/>
      <c r="D13" s="54"/>
    </row>
    <row r="14" spans="1:8" s="1" customFormat="1">
      <c r="A14" s="10"/>
      <c r="B14" s="10"/>
      <c r="C14" s="10"/>
      <c r="D14" s="53"/>
    </row>
    <row r="15" spans="1:8" s="1" customFormat="1">
      <c r="A15" s="38"/>
      <c r="B15" s="38"/>
      <c r="C15" s="45"/>
      <c r="D15" s="54"/>
    </row>
    <row r="16" spans="1:8" s="1" customFormat="1">
      <c r="A16" s="38"/>
      <c r="B16" s="13"/>
      <c r="C16" s="45"/>
      <c r="D16" s="54"/>
    </row>
    <row r="17" spans="1:4" s="1" customFormat="1">
      <c r="A17" s="40"/>
      <c r="B17" s="15"/>
      <c r="C17" s="65"/>
      <c r="D17" s="54"/>
    </row>
    <row r="18" spans="1:4" s="1" customFormat="1">
      <c r="A18" s="40"/>
      <c r="B18" s="13"/>
      <c r="C18" s="65"/>
      <c r="D18" s="54"/>
    </row>
    <row r="19" spans="1:4" s="1" customFormat="1">
      <c r="A19" s="46"/>
      <c r="B19" s="66"/>
      <c r="C19" s="40"/>
      <c r="D19" s="54"/>
    </row>
    <row r="20" spans="1:4">
      <c r="A20" s="55"/>
      <c r="B20" s="57"/>
      <c r="C20" s="55"/>
      <c r="D20" s="55"/>
    </row>
    <row r="21" spans="1:4">
      <c r="A21" s="55"/>
      <c r="B21" s="57"/>
      <c r="C21" s="55"/>
      <c r="D21" s="55"/>
    </row>
    <row r="22" spans="1:4">
      <c r="A22" s="55"/>
      <c r="B22" s="57"/>
      <c r="C22" s="55"/>
      <c r="D22" s="55"/>
    </row>
    <row r="23" spans="1:4">
      <c r="A23" s="55"/>
      <c r="B23" s="57"/>
      <c r="C23" s="55"/>
      <c r="D23" s="55"/>
    </row>
    <row r="24" spans="1:4">
      <c r="A24" s="55"/>
      <c r="B24" s="56"/>
      <c r="C24" s="58"/>
      <c r="D24" s="58"/>
    </row>
    <row r="25" spans="1:4">
      <c r="A25" s="55"/>
      <c r="B25" s="56"/>
      <c r="C25" s="55"/>
      <c r="D25" s="55"/>
    </row>
    <row r="26" spans="1:4">
      <c r="A26" s="55"/>
      <c r="B26" s="57"/>
      <c r="C26" s="55"/>
      <c r="D26" s="55"/>
    </row>
    <row r="27" spans="1:4">
      <c r="A27" s="55"/>
      <c r="B27" s="56"/>
      <c r="C27" s="58"/>
      <c r="D27" s="58"/>
    </row>
    <row r="28" spans="1:4">
      <c r="A28" s="59"/>
      <c r="B28" s="59"/>
      <c r="C28" s="59"/>
      <c r="D28" s="59"/>
    </row>
    <row r="29" spans="1:4">
      <c r="A29" s="59"/>
      <c r="B29" s="59"/>
      <c r="C29" s="59"/>
      <c r="D29" s="59"/>
    </row>
    <row r="30" spans="1:4">
      <c r="A30" s="59"/>
      <c r="B30" s="59"/>
      <c r="C30" s="59"/>
      <c r="D30" s="59"/>
    </row>
    <row r="31" spans="1:4">
      <c r="A31" s="59"/>
      <c r="B31" s="59"/>
      <c r="C31" s="59"/>
      <c r="D31" s="59"/>
    </row>
    <row r="32" spans="1:4">
      <c r="A32" s="59"/>
      <c r="B32" s="59"/>
      <c r="C32" s="59"/>
      <c r="D32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selection activeCell="C8" sqref="C8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74" t="s">
        <v>59</v>
      </c>
      <c r="C1" s="74"/>
      <c r="D1" s="74"/>
    </row>
    <row r="2" spans="1:4" ht="15.75">
      <c r="A2" s="1"/>
      <c r="B2" s="2" t="s">
        <v>31</v>
      </c>
      <c r="C2" s="1"/>
      <c r="D2" s="1"/>
    </row>
    <row r="3" spans="1:4">
      <c r="A3" s="1"/>
      <c r="B3" s="73" t="s">
        <v>30</v>
      </c>
      <c r="C3" s="73"/>
      <c r="D3" s="73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53"/>
      <c r="B5" s="54" t="s">
        <v>8</v>
      </c>
      <c r="C5" s="53"/>
      <c r="D5" s="53"/>
    </row>
    <row r="6" spans="1:4">
      <c r="A6" s="53">
        <v>1</v>
      </c>
      <c r="B6" s="53" t="s">
        <v>69</v>
      </c>
      <c r="C6" s="53">
        <v>3600</v>
      </c>
      <c r="D6" s="54">
        <v>3600</v>
      </c>
    </row>
    <row r="7" spans="1:4">
      <c r="A7" s="54"/>
      <c r="B7" s="54" t="s">
        <v>14</v>
      </c>
      <c r="C7" s="54"/>
      <c r="D7" s="54"/>
    </row>
    <row r="8" spans="1:4" ht="30">
      <c r="A8" s="53">
        <v>1</v>
      </c>
      <c r="B8" s="53" t="s">
        <v>89</v>
      </c>
      <c r="C8" s="54">
        <v>2049.5</v>
      </c>
      <c r="D8" s="54">
        <f>C8+D6</f>
        <v>5649.5</v>
      </c>
    </row>
    <row r="9" spans="1:4">
      <c r="A9" s="53"/>
      <c r="B9" s="54"/>
      <c r="C9" s="53"/>
      <c r="D9" s="54"/>
    </row>
    <row r="10" spans="1:4">
      <c r="A10" s="53"/>
      <c r="B10" s="53"/>
      <c r="C10" s="53"/>
      <c r="D10" s="54"/>
    </row>
    <row r="11" spans="1:4">
      <c r="A11" s="53"/>
      <c r="B11" s="54"/>
      <c r="C11" s="53"/>
      <c r="D11" s="54"/>
    </row>
    <row r="12" spans="1:4" s="51" customFormat="1">
      <c r="A12" s="53"/>
      <c r="B12" s="53"/>
      <c r="C12" s="53"/>
      <c r="D12" s="54"/>
    </row>
    <row r="13" spans="1:4" s="51" customFormat="1">
      <c r="A13" s="53"/>
      <c r="B13" s="54"/>
      <c r="C13" s="53"/>
      <c r="D13" s="54"/>
    </row>
    <row r="14" spans="1:4">
      <c r="A14" s="53"/>
      <c r="B14" s="53"/>
      <c r="C14" s="53"/>
      <c r="D14" s="54"/>
    </row>
    <row r="15" spans="1:4">
      <c r="A15" s="10"/>
      <c r="B15" s="10"/>
      <c r="C15" s="10"/>
      <c r="D15" s="53"/>
    </row>
    <row r="16" spans="1:4">
      <c r="A16" s="38"/>
      <c r="B16" s="38"/>
      <c r="C16" s="45"/>
      <c r="D16" s="54"/>
    </row>
    <row r="17" spans="1:4">
      <c r="A17" s="38"/>
      <c r="B17" s="13"/>
      <c r="C17" s="45"/>
      <c r="D17" s="54"/>
    </row>
    <row r="18" spans="1:4">
      <c r="A18" s="40"/>
      <c r="B18" s="15"/>
      <c r="C18" s="65"/>
      <c r="D18" s="54"/>
    </row>
    <row r="19" spans="1:4">
      <c r="A19" s="40"/>
      <c r="B19" s="13"/>
      <c r="C19" s="65"/>
      <c r="D19" s="54"/>
    </row>
    <row r="20" spans="1:4">
      <c r="A20" s="46"/>
      <c r="B20" s="66"/>
      <c r="C20" s="40"/>
      <c r="D20" s="54"/>
    </row>
    <row r="21" spans="1:4">
      <c r="A21" s="53"/>
      <c r="B21" s="54"/>
      <c r="C21" s="53"/>
      <c r="D21" s="54"/>
    </row>
    <row r="22" spans="1:4">
      <c r="A22" s="53"/>
      <c r="B22" s="53"/>
      <c r="C22" s="53"/>
      <c r="D22" s="54"/>
    </row>
    <row r="23" spans="1:4">
      <c r="A23" s="53"/>
      <c r="B23" s="53"/>
      <c r="C23" s="53"/>
      <c r="D23" s="54"/>
    </row>
    <row r="24" spans="1:4">
      <c r="A24" s="53"/>
      <c r="B24" s="54"/>
      <c r="C24" s="53"/>
      <c r="D24" s="54"/>
    </row>
    <row r="25" spans="1:4">
      <c r="A25" s="55"/>
      <c r="B25" s="56"/>
      <c r="C25" s="55"/>
      <c r="D25" s="58"/>
    </row>
    <row r="26" spans="1:4">
      <c r="A26" s="55"/>
      <c r="B26" s="53"/>
      <c r="C26" s="53"/>
      <c r="D26" s="54"/>
    </row>
    <row r="27" spans="1:4">
      <c r="A27" s="55"/>
      <c r="B27" s="53"/>
      <c r="C27" s="53"/>
      <c r="D27" s="55"/>
    </row>
    <row r="28" spans="1:4">
      <c r="A28" s="55"/>
      <c r="B28" s="53"/>
      <c r="C28" s="53"/>
      <c r="D28" s="54"/>
    </row>
    <row r="29" spans="1:4">
      <c r="A29" s="55"/>
      <c r="B29" s="54"/>
      <c r="C29" s="53"/>
      <c r="D29" s="54"/>
    </row>
    <row r="30" spans="1:4">
      <c r="A30" s="55"/>
      <c r="B30" s="53"/>
      <c r="C30" s="53"/>
      <c r="D30" s="54"/>
    </row>
    <row r="31" spans="1:4">
      <c r="A31" s="55"/>
      <c r="B31" s="53"/>
      <c r="C31" s="53"/>
      <c r="D31" s="54"/>
    </row>
    <row r="32" spans="1:4">
      <c r="A32" s="55"/>
      <c r="B32" s="53"/>
      <c r="C32" s="53"/>
      <c r="D32" s="54"/>
    </row>
    <row r="33" spans="1:4">
      <c r="A33" s="55"/>
      <c r="B33" s="54"/>
      <c r="C33" s="53"/>
      <c r="D33" s="54"/>
    </row>
    <row r="34" spans="1:4">
      <c r="A34" s="55"/>
      <c r="B34" s="53"/>
      <c r="C34" s="53"/>
      <c r="D34" s="54"/>
    </row>
    <row r="35" spans="1:4">
      <c r="A35" s="55"/>
      <c r="B35" s="53"/>
      <c r="C35" s="53"/>
      <c r="D35" s="54"/>
    </row>
    <row r="36" spans="1:4">
      <c r="A36" s="55"/>
      <c r="B36" s="53"/>
      <c r="C36" s="53"/>
      <c r="D36" s="54"/>
    </row>
    <row r="37" spans="1:4">
      <c r="A37" s="55"/>
      <c r="B37" s="53"/>
      <c r="C37" s="53"/>
      <c r="D37" s="54"/>
    </row>
    <row r="38" spans="1:4">
      <c r="A38" s="55"/>
      <c r="B38" s="53"/>
      <c r="C38" s="53"/>
      <c r="D38" s="54"/>
    </row>
    <row r="39" spans="1:4">
      <c r="A39" s="55"/>
      <c r="B39" s="54"/>
      <c r="C39" s="53"/>
      <c r="D39" s="54"/>
    </row>
    <row r="40" spans="1:4">
      <c r="A40" s="55"/>
      <c r="B40" s="53"/>
      <c r="C40" s="53"/>
      <c r="D40" s="54"/>
    </row>
    <row r="41" spans="1:4">
      <c r="A41" s="55"/>
      <c r="B41" s="53"/>
      <c r="C41" s="53"/>
      <c r="D41" s="54"/>
    </row>
    <row r="42" spans="1:4">
      <c r="A42" s="55"/>
      <c r="B42" s="53"/>
      <c r="C42" s="53"/>
      <c r="D42" s="54"/>
    </row>
    <row r="43" spans="1:4">
      <c r="A43" s="55"/>
      <c r="B43" s="56"/>
      <c r="C43" s="58"/>
      <c r="D43" s="58"/>
    </row>
    <row r="44" spans="1:4">
      <c r="A44" s="55"/>
      <c r="B44" s="56"/>
      <c r="C44" s="55"/>
      <c r="D44" s="55"/>
    </row>
    <row r="45" spans="1:4">
      <c r="A45" s="55"/>
      <c r="B45" s="53"/>
      <c r="C45" s="53"/>
      <c r="D45" s="58"/>
    </row>
    <row r="46" spans="1:4">
      <c r="A46" s="15"/>
      <c r="B46" s="31"/>
      <c r="C46" s="14"/>
      <c r="D46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A6" sqref="A6:D6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15.95" customHeight="1">
      <c r="A1" s="1"/>
      <c r="B1" s="75" t="s">
        <v>59</v>
      </c>
      <c r="C1" s="75"/>
      <c r="D1" s="75"/>
      <c r="E1" s="7"/>
      <c r="F1" s="7"/>
      <c r="G1" s="7"/>
      <c r="H1" s="7"/>
    </row>
    <row r="2" spans="1:8" ht="15.95" customHeight="1">
      <c r="A2" s="6"/>
      <c r="B2" s="76" t="s">
        <v>31</v>
      </c>
      <c r="C2" s="76"/>
      <c r="D2" s="76"/>
      <c r="E2" s="1"/>
      <c r="F2" s="1"/>
      <c r="G2" s="1"/>
      <c r="H2" s="1"/>
    </row>
    <row r="3" spans="1:8" ht="15.95" customHeight="1">
      <c r="A3" s="6"/>
      <c r="B3" s="75" t="s">
        <v>46</v>
      </c>
      <c r="C3" s="75"/>
      <c r="D3" s="75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>
      <c r="A5" s="10"/>
      <c r="B5" s="44" t="s">
        <v>10</v>
      </c>
      <c r="C5" s="10"/>
      <c r="D5" s="10"/>
      <c r="E5" s="1"/>
      <c r="F5" s="1"/>
      <c r="G5" s="1"/>
      <c r="H5" s="1"/>
    </row>
    <row r="6" spans="1:8">
      <c r="A6" s="38"/>
      <c r="B6" s="13"/>
      <c r="C6" s="45"/>
      <c r="D6" s="3"/>
    </row>
    <row r="7" spans="1:8">
      <c r="A7" s="40"/>
      <c r="B7" s="40"/>
      <c r="C7" s="65"/>
      <c r="D7" s="14"/>
    </row>
    <row r="8" spans="1:8">
      <c r="A8" s="40"/>
      <c r="B8" s="38"/>
      <c r="C8" s="18"/>
      <c r="D8" s="19"/>
    </row>
    <row r="9" spans="1:8">
      <c r="A9" s="46"/>
      <c r="B9" s="66"/>
      <c r="C9" s="40"/>
      <c r="D9" s="14"/>
    </row>
    <row r="10" spans="1:8">
      <c r="A10" s="16"/>
      <c r="B10" s="21"/>
      <c r="C10" s="17"/>
      <c r="D10" s="20"/>
    </row>
    <row r="11" spans="1:8">
      <c r="A11" s="15"/>
      <c r="B11" s="13"/>
      <c r="C11" s="15"/>
      <c r="D11" s="15"/>
    </row>
    <row r="12" spans="1:8">
      <c r="A12" s="15"/>
      <c r="B12" s="15"/>
      <c r="C12" s="15"/>
      <c r="D12" s="15"/>
    </row>
    <row r="13" spans="1:8">
      <c r="A13" s="15"/>
      <c r="B13" s="14"/>
      <c r="C13" s="14"/>
      <c r="D13" s="14"/>
    </row>
    <row r="14" spans="1:8">
      <c r="A14" s="15"/>
      <c r="B14" s="14"/>
      <c r="C14" s="15"/>
      <c r="D14" s="15"/>
    </row>
    <row r="15" spans="1:8">
      <c r="A15" s="15"/>
      <c r="B15" s="22"/>
      <c r="C15" s="15"/>
      <c r="D15" s="15"/>
    </row>
    <row r="16" spans="1:8">
      <c r="A16" s="15"/>
      <c r="B16" s="13"/>
      <c r="C16" s="15"/>
      <c r="D16" s="15"/>
    </row>
    <row r="17" spans="1:4">
      <c r="A17" s="15"/>
      <c r="B17" s="14"/>
      <c r="C17" s="14"/>
      <c r="D17" s="14"/>
    </row>
    <row r="18" spans="1:4">
      <c r="A18" s="15"/>
      <c r="B18" s="23"/>
      <c r="C18" s="15"/>
      <c r="D18" s="15"/>
    </row>
    <row r="19" spans="1:4">
      <c r="A19" s="15"/>
      <c r="B19" s="22"/>
      <c r="C19" s="15"/>
      <c r="D19" s="15"/>
    </row>
    <row r="20" spans="1:4">
      <c r="A20" s="15"/>
      <c r="B20" s="38"/>
      <c r="C20" s="40"/>
      <c r="D20" s="14"/>
    </row>
    <row r="21" spans="1:4">
      <c r="A21" s="15"/>
      <c r="B21" s="23"/>
      <c r="C21" s="14"/>
      <c r="D21" s="14"/>
    </row>
    <row r="22" spans="1:4">
      <c r="A22" s="15"/>
      <c r="B22" s="25"/>
      <c r="C22" s="15"/>
      <c r="D22" s="15"/>
    </row>
    <row r="23" spans="1:4">
      <c r="A23" s="15"/>
      <c r="B23" s="23"/>
      <c r="C23" s="14"/>
      <c r="D23" s="14"/>
    </row>
    <row r="24" spans="1:4">
      <c r="A24" s="15"/>
      <c r="B24" s="23"/>
      <c r="C24" s="15"/>
      <c r="D24" s="15"/>
    </row>
    <row r="25" spans="1:4">
      <c r="A25" s="15"/>
      <c r="B25" s="32"/>
      <c r="C25" s="15"/>
      <c r="D25" s="15"/>
    </row>
    <row r="26" spans="1:4">
      <c r="A26" s="15"/>
      <c r="B26" s="23"/>
      <c r="C26" s="14"/>
      <c r="D26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95" customHeight="1">
      <c r="A1" s="1"/>
      <c r="B1" s="77" t="s">
        <v>59</v>
      </c>
      <c r="C1" s="77"/>
      <c r="D1" s="77"/>
    </row>
    <row r="2" spans="1:4" ht="15.75">
      <c r="A2" s="6"/>
      <c r="B2" s="76" t="s">
        <v>31</v>
      </c>
      <c r="C2" s="76"/>
      <c r="D2" s="76"/>
    </row>
    <row r="3" spans="1:4" ht="15.75">
      <c r="A3" s="6"/>
      <c r="B3" s="75" t="s">
        <v>34</v>
      </c>
      <c r="C3" s="75"/>
      <c r="D3" s="75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10"/>
      <c r="C5" s="10"/>
      <c r="D5" s="10"/>
    </row>
    <row r="6" spans="1:4">
      <c r="A6" s="38"/>
      <c r="B6" s="38"/>
      <c r="C6" s="45"/>
      <c r="D6" s="3"/>
    </row>
    <row r="7" spans="1:4">
      <c r="A7" s="38"/>
      <c r="B7" s="13"/>
      <c r="C7" s="45"/>
      <c r="D7" s="3"/>
    </row>
    <row r="8" spans="1:4">
      <c r="A8" s="40"/>
      <c r="B8" s="15"/>
      <c r="C8" s="65"/>
      <c r="D8" s="14"/>
    </row>
    <row r="9" spans="1:4">
      <c r="A9" s="40"/>
      <c r="B9" s="13"/>
      <c r="C9" s="65"/>
      <c r="D9" s="19"/>
    </row>
    <row r="10" spans="1:4">
      <c r="A10" s="46"/>
      <c r="B10" s="66"/>
      <c r="C10" s="40"/>
      <c r="D10" s="14"/>
    </row>
    <row r="11" spans="1:4">
      <c r="A11" s="67"/>
      <c r="B11" s="68"/>
      <c r="C11" s="69"/>
      <c r="D11" s="20"/>
    </row>
    <row r="12" spans="1:4">
      <c r="A12" s="40"/>
      <c r="B12" s="38"/>
      <c r="C12" s="40"/>
      <c r="D12" s="15"/>
    </row>
    <row r="13" spans="1:4">
      <c r="A13" s="40"/>
      <c r="B13" s="40"/>
      <c r="C13" s="40"/>
      <c r="D13" s="15"/>
    </row>
    <row r="14" spans="1:4">
      <c r="A14" s="15"/>
      <c r="B14" s="15"/>
      <c r="C14" s="15"/>
      <c r="D14" s="15"/>
    </row>
    <row r="15" spans="1:4">
      <c r="A15" s="15"/>
      <c r="B15" s="14"/>
      <c r="C15" s="14"/>
      <c r="D15" s="14"/>
    </row>
    <row r="16" spans="1:4">
      <c r="A16" s="15"/>
      <c r="B16" s="14"/>
      <c r="C16" s="15"/>
      <c r="D16" s="15"/>
    </row>
    <row r="17" spans="1:4">
      <c r="A17" s="15"/>
      <c r="B17" s="41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22"/>
      <c r="C21" s="15"/>
      <c r="D21" s="15"/>
    </row>
    <row r="22" spans="1:4">
      <c r="A22" s="15"/>
      <c r="B22" s="13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23"/>
      <c r="C24" s="15"/>
      <c r="D24" s="15"/>
    </row>
    <row r="25" spans="1:4">
      <c r="A25" s="15"/>
      <c r="B25" s="22"/>
      <c r="C25" s="15"/>
      <c r="D25" s="15"/>
    </row>
    <row r="26" spans="1:4">
      <c r="A26" s="15"/>
      <c r="B26" s="38"/>
      <c r="C26" s="40"/>
      <c r="D26" s="14"/>
    </row>
    <row r="27" spans="1:4">
      <c r="A27" s="15"/>
      <c r="B27" s="23"/>
      <c r="C27" s="14"/>
      <c r="D27" s="14"/>
    </row>
    <row r="28" spans="1:4">
      <c r="A28" s="15"/>
      <c r="B28" s="25"/>
      <c r="C28" s="15"/>
      <c r="D28" s="15"/>
    </row>
    <row r="29" spans="1:4">
      <c r="A29" s="15"/>
      <c r="B29" s="23"/>
      <c r="C29" s="14"/>
      <c r="D29" s="14"/>
    </row>
    <row r="30" spans="1:4">
      <c r="A30" s="15"/>
      <c r="B30" s="23"/>
      <c r="C30" s="15"/>
      <c r="D30" s="15"/>
    </row>
    <row r="31" spans="1:4">
      <c r="A31" s="15"/>
      <c r="B31" s="32"/>
      <c r="C31" s="15"/>
      <c r="D31" s="15"/>
    </row>
    <row r="32" spans="1:4">
      <c r="A32" s="15"/>
      <c r="B32" s="23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8" sqref="B8:C8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5" t="s">
        <v>60</v>
      </c>
      <c r="C1" s="75"/>
      <c r="D1" s="75"/>
      <c r="E1" s="7"/>
      <c r="F1" s="7"/>
      <c r="G1" s="7"/>
      <c r="H1" s="7"/>
    </row>
    <row r="2" spans="1:8" ht="15.75">
      <c r="A2" s="6"/>
      <c r="B2" s="76" t="s">
        <v>31</v>
      </c>
      <c r="C2" s="76"/>
      <c r="D2" s="76"/>
      <c r="E2" s="1"/>
      <c r="F2" s="1"/>
      <c r="G2" s="1"/>
      <c r="H2" s="1"/>
    </row>
    <row r="3" spans="1:8" ht="15.75">
      <c r="A3" s="6"/>
      <c r="B3" s="75" t="s">
        <v>47</v>
      </c>
      <c r="C3" s="75"/>
      <c r="D3" s="75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53"/>
      <c r="B5" s="54" t="s">
        <v>10</v>
      </c>
      <c r="C5" s="54"/>
      <c r="D5" s="53"/>
      <c r="E5" s="1"/>
      <c r="F5" s="1"/>
      <c r="G5" s="1"/>
      <c r="H5" s="1"/>
    </row>
    <row r="6" spans="1:8" s="1" customFormat="1">
      <c r="A6" s="53">
        <v>1</v>
      </c>
      <c r="B6" s="53" t="s">
        <v>82</v>
      </c>
      <c r="C6" s="71">
        <v>27628.799999999999</v>
      </c>
      <c r="D6" s="54">
        <v>27628.799999999999</v>
      </c>
    </row>
    <row r="7" spans="1:8" s="5" customFormat="1">
      <c r="A7" s="58"/>
      <c r="B7" s="58" t="s">
        <v>15</v>
      </c>
      <c r="C7" s="58"/>
      <c r="D7" s="58"/>
    </row>
    <row r="8" spans="1:8" ht="15.75" customHeight="1">
      <c r="A8" s="55">
        <v>1</v>
      </c>
      <c r="B8" s="53" t="s">
        <v>94</v>
      </c>
      <c r="C8" s="55">
        <v>15520</v>
      </c>
      <c r="D8" s="58">
        <f>C8+D6</f>
        <v>43148.800000000003</v>
      </c>
    </row>
    <row r="9" spans="1:8">
      <c r="A9" s="55"/>
      <c r="B9" s="53"/>
      <c r="C9" s="55"/>
      <c r="D9" s="55"/>
    </row>
    <row r="10" spans="1:8" s="5" customFormat="1">
      <c r="A10" s="55"/>
      <c r="B10" s="53"/>
      <c r="C10" s="55"/>
      <c r="D10" s="58"/>
    </row>
    <row r="11" spans="1:8">
      <c r="A11" s="55"/>
      <c r="B11" s="53"/>
      <c r="C11" s="55"/>
      <c r="D11" s="58"/>
    </row>
    <row r="12" spans="1:8">
      <c r="A12" s="58"/>
      <c r="B12" s="54"/>
      <c r="C12" s="58"/>
      <c r="D12" s="58"/>
    </row>
    <row r="13" spans="1:8">
      <c r="A13" s="58"/>
      <c r="B13" s="54"/>
      <c r="C13" s="58"/>
      <c r="D13" s="58"/>
    </row>
    <row r="14" spans="1:8">
      <c r="A14" s="55"/>
      <c r="B14" s="53"/>
      <c r="C14" s="55"/>
      <c r="D14" s="55"/>
    </row>
    <row r="15" spans="1:8">
      <c r="A15" s="55"/>
      <c r="B15" s="54"/>
      <c r="C15" s="58"/>
      <c r="D15" s="58"/>
    </row>
    <row r="16" spans="1:8">
      <c r="A16" s="55"/>
      <c r="B16" s="54"/>
      <c r="C16" s="55"/>
      <c r="D16" s="55"/>
    </row>
    <row r="17" spans="1:4">
      <c r="A17" s="55"/>
      <c r="B17" s="53"/>
      <c r="C17" s="55"/>
      <c r="D17" s="55"/>
    </row>
    <row r="18" spans="1:4">
      <c r="A18" s="55"/>
      <c r="B18" s="54"/>
      <c r="C18" s="58"/>
      <c r="D18" s="58"/>
    </row>
    <row r="19" spans="1:4">
      <c r="A19" s="55"/>
      <c r="B19" s="54"/>
      <c r="C19" s="58"/>
      <c r="D19" s="58"/>
    </row>
    <row r="20" spans="1:4">
      <c r="A20" s="55"/>
      <c r="B20" s="53"/>
      <c r="C20" s="55"/>
      <c r="D20" s="55"/>
    </row>
    <row r="21" spans="1:4">
      <c r="A21" s="55"/>
      <c r="B21" s="53"/>
      <c r="C21" s="55"/>
      <c r="D21" s="55"/>
    </row>
    <row r="22" spans="1:4">
      <c r="A22" s="55"/>
      <c r="B22" s="54"/>
      <c r="C22" s="58"/>
      <c r="D22" s="58"/>
    </row>
    <row r="23" spans="1:4">
      <c r="A23" s="55"/>
      <c r="B23" s="56"/>
      <c r="C23" s="55"/>
      <c r="D23" s="55"/>
    </row>
    <row r="24" spans="1:4">
      <c r="A24" s="55"/>
      <c r="B24" s="57"/>
      <c r="C24" s="55"/>
      <c r="D24" s="55"/>
    </row>
    <row r="25" spans="1:4">
      <c r="A25" s="55"/>
      <c r="B25" s="56"/>
      <c r="C25" s="58"/>
      <c r="D25" s="58"/>
    </row>
    <row r="26" spans="1:4">
      <c r="A26" s="55"/>
      <c r="B26" s="56"/>
      <c r="C26" s="55"/>
      <c r="D26" s="55"/>
    </row>
    <row r="27" spans="1:4">
      <c r="A27" s="55"/>
      <c r="B27" s="57"/>
      <c r="C27" s="55"/>
      <c r="D27" s="55"/>
    </row>
    <row r="28" spans="1:4">
      <c r="A28" s="55"/>
      <c r="B28" s="56"/>
      <c r="C28" s="58"/>
      <c r="D28" s="58"/>
    </row>
    <row r="29" spans="1:4">
      <c r="A29" s="55"/>
      <c r="B29" s="56"/>
      <c r="C29" s="55"/>
      <c r="D29" s="55"/>
    </row>
    <row r="30" spans="1:4">
      <c r="A30" s="55"/>
      <c r="B30" s="57"/>
      <c r="C30" s="55"/>
      <c r="D30" s="58"/>
    </row>
    <row r="31" spans="1:4">
      <c r="A31" s="55"/>
      <c r="B31" s="56"/>
      <c r="C31" s="58"/>
      <c r="D31" s="58"/>
    </row>
    <row r="32" spans="1:4">
      <c r="A32" s="15"/>
      <c r="B32" s="24"/>
      <c r="C32" s="15"/>
      <c r="D32" s="15"/>
    </row>
    <row r="33" spans="1:4">
      <c r="A33" s="15"/>
      <c r="B33" s="31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view="pageBreakPreview" zoomScale="60" zoomScaleNormal="65" workbookViewId="0">
      <selection activeCell="M22" sqref="M22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21">
      <c r="A2" s="7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2" customFormat="1" ht="20.25" customHeight="1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7" t="s">
        <v>16</v>
      </c>
    </row>
    <row r="4" spans="1:14" ht="39.75" customHeight="1">
      <c r="A4" s="34" t="s">
        <v>28</v>
      </c>
      <c r="B4" s="28">
        <f>B5+B6+B7</f>
        <v>7444.97</v>
      </c>
      <c r="C4" s="28">
        <f t="shared" ref="C4:N4" si="0">C5+C6+C7</f>
        <v>7514.51</v>
      </c>
      <c r="D4" s="28">
        <f t="shared" si="0"/>
        <v>7479.74</v>
      </c>
      <c r="E4" s="28">
        <f t="shared" si="0"/>
        <v>7479.74</v>
      </c>
      <c r="F4" s="28">
        <f t="shared" si="0"/>
        <v>7479.74</v>
      </c>
      <c r="G4" s="28">
        <f t="shared" si="0"/>
        <v>7479.74</v>
      </c>
      <c r="H4" s="28">
        <f t="shared" si="0"/>
        <v>7479.74</v>
      </c>
      <c r="I4" s="28">
        <f t="shared" si="0"/>
        <v>7479.74</v>
      </c>
      <c r="J4" s="28">
        <f t="shared" si="0"/>
        <v>7479.74</v>
      </c>
      <c r="K4" s="28">
        <f t="shared" si="0"/>
        <v>7479.74</v>
      </c>
      <c r="L4" s="28">
        <f t="shared" si="0"/>
        <v>7479.74</v>
      </c>
      <c r="M4" s="28">
        <f t="shared" si="0"/>
        <v>7479.74</v>
      </c>
      <c r="N4" s="28">
        <f t="shared" si="0"/>
        <v>89756.88</v>
      </c>
    </row>
    <row r="5" spans="1:14" ht="39" customHeight="1">
      <c r="A5" s="34" t="s">
        <v>17</v>
      </c>
      <c r="B5" s="29">
        <v>4091.21</v>
      </c>
      <c r="C5" s="29">
        <v>4130.3900000000003</v>
      </c>
      <c r="D5" s="29">
        <v>4110.8</v>
      </c>
      <c r="E5" s="29">
        <v>4110.8</v>
      </c>
      <c r="F5" s="29">
        <v>4110.8</v>
      </c>
      <c r="G5" s="29">
        <v>4110.8</v>
      </c>
      <c r="H5" s="29">
        <v>4110.8</v>
      </c>
      <c r="I5" s="29">
        <v>4110.8</v>
      </c>
      <c r="J5" s="29">
        <v>4110.8</v>
      </c>
      <c r="K5" s="29">
        <v>4110.8</v>
      </c>
      <c r="L5" s="29">
        <v>4110.8</v>
      </c>
      <c r="M5" s="29">
        <v>4110.8</v>
      </c>
      <c r="N5" s="29">
        <f t="shared" ref="N5:N22" si="1">SUM(B5:M5)</f>
        <v>49329.600000000013</v>
      </c>
    </row>
    <row r="6" spans="1:14" ht="44.25" customHeight="1">
      <c r="A6" s="34" t="s">
        <v>36</v>
      </c>
      <c r="B6" s="29">
        <v>3353.76</v>
      </c>
      <c r="C6" s="29">
        <v>3384.12</v>
      </c>
      <c r="D6" s="29">
        <v>3368.94</v>
      </c>
      <c r="E6" s="29">
        <v>3368.94</v>
      </c>
      <c r="F6" s="29">
        <v>3368.94</v>
      </c>
      <c r="G6" s="29">
        <v>3368.94</v>
      </c>
      <c r="H6" s="29">
        <v>3368.94</v>
      </c>
      <c r="I6" s="29">
        <v>3368.94</v>
      </c>
      <c r="J6" s="29">
        <v>3368.94</v>
      </c>
      <c r="K6" s="29">
        <v>3368.94</v>
      </c>
      <c r="L6" s="29">
        <v>3368.94</v>
      </c>
      <c r="M6" s="29">
        <v>3368.94</v>
      </c>
      <c r="N6" s="29">
        <f>SUM(B6:M6)</f>
        <v>40427.279999999999</v>
      </c>
    </row>
    <row r="7" spans="1:14" ht="44.25" customHeight="1">
      <c r="A7" s="34" t="s">
        <v>50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>
        <f>SUM(B7:M7)</f>
        <v>0</v>
      </c>
    </row>
    <row r="8" spans="1:14" ht="36" customHeight="1">
      <c r="A8" s="35" t="s">
        <v>18</v>
      </c>
      <c r="B8" s="28">
        <f>B9+B10+B11+B12</f>
        <v>0</v>
      </c>
      <c r="C8" s="28">
        <f t="shared" ref="C8:M8" si="2">C9+C10+C11+C12</f>
        <v>12657.41</v>
      </c>
      <c r="D8" s="28">
        <f t="shared" si="2"/>
        <v>2745.65</v>
      </c>
      <c r="E8" s="28">
        <f t="shared" si="2"/>
        <v>5447.8499999999995</v>
      </c>
      <c r="F8" s="28">
        <f t="shared" si="2"/>
        <v>21884.079999999998</v>
      </c>
      <c r="G8" s="28">
        <f t="shared" si="2"/>
        <v>6743.2800000000007</v>
      </c>
      <c r="H8" s="28">
        <f t="shared" si="2"/>
        <v>4364.4799999999996</v>
      </c>
      <c r="I8" s="28">
        <f>I9+I10+I11+I12</f>
        <v>2231.3000000000002</v>
      </c>
      <c r="J8" s="28">
        <f t="shared" si="2"/>
        <v>2525.0700000000002</v>
      </c>
      <c r="K8" s="28">
        <f t="shared" si="2"/>
        <v>0</v>
      </c>
      <c r="L8" s="28">
        <f t="shared" si="2"/>
        <v>6808.8</v>
      </c>
      <c r="M8" s="28">
        <f t="shared" si="2"/>
        <v>593.77</v>
      </c>
      <c r="N8" s="28">
        <f t="shared" si="1"/>
        <v>66001.69</v>
      </c>
    </row>
    <row r="9" spans="1:14" ht="40.5" customHeight="1">
      <c r="A9" s="34" t="s">
        <v>19</v>
      </c>
      <c r="B9" s="29"/>
      <c r="C9" s="29">
        <v>10876.11</v>
      </c>
      <c r="D9" s="29">
        <v>1950</v>
      </c>
      <c r="E9" s="29">
        <v>900</v>
      </c>
      <c r="F9" s="29">
        <v>14519.6</v>
      </c>
      <c r="G9" s="29">
        <v>4454.1000000000004</v>
      </c>
      <c r="H9" s="29">
        <v>600</v>
      </c>
      <c r="I9" s="29">
        <v>450</v>
      </c>
      <c r="J9" s="29">
        <v>150</v>
      </c>
      <c r="K9" s="29"/>
      <c r="L9" s="29">
        <v>2978</v>
      </c>
      <c r="M9" s="29"/>
      <c r="N9" s="28">
        <f t="shared" si="1"/>
        <v>36877.81</v>
      </c>
    </row>
    <row r="10" spans="1:14" ht="45.75" customHeight="1">
      <c r="A10" s="34" t="s">
        <v>20</v>
      </c>
      <c r="B10" s="30"/>
      <c r="C10" s="29"/>
      <c r="D10" s="29"/>
      <c r="E10" s="29">
        <v>3752.2</v>
      </c>
      <c r="F10" s="29"/>
      <c r="G10" s="29">
        <v>306</v>
      </c>
      <c r="H10" s="29"/>
      <c r="I10" s="29"/>
      <c r="J10" s="29"/>
      <c r="K10" s="29"/>
      <c r="L10" s="29"/>
      <c r="M10" s="29"/>
      <c r="N10" s="28">
        <f t="shared" si="1"/>
        <v>4058.2</v>
      </c>
    </row>
    <row r="11" spans="1:14" ht="45.75" customHeight="1">
      <c r="A11" s="42" t="s">
        <v>32</v>
      </c>
      <c r="B11" s="30"/>
      <c r="C11" s="29"/>
      <c r="D11" s="29"/>
      <c r="E11" s="29"/>
      <c r="F11" s="29">
        <v>3600</v>
      </c>
      <c r="G11" s="29"/>
      <c r="H11" s="29"/>
      <c r="I11" s="29"/>
      <c r="J11" s="29"/>
      <c r="K11" s="29"/>
      <c r="L11" s="29">
        <v>2049.5</v>
      </c>
      <c r="M11" s="29"/>
      <c r="N11" s="28">
        <f t="shared" si="1"/>
        <v>5649.5</v>
      </c>
    </row>
    <row r="12" spans="1:14" ht="21.75" customHeight="1">
      <c r="A12" s="34" t="s">
        <v>21</v>
      </c>
      <c r="B12" s="29"/>
      <c r="C12" s="29">
        <v>1781.3</v>
      </c>
      <c r="D12" s="29">
        <v>795.65</v>
      </c>
      <c r="E12" s="29">
        <v>795.65</v>
      </c>
      <c r="F12" s="29">
        <v>3764.48</v>
      </c>
      <c r="G12" s="29">
        <v>1983.18</v>
      </c>
      <c r="H12" s="29">
        <v>3764.48</v>
      </c>
      <c r="I12" s="29">
        <v>1781.3</v>
      </c>
      <c r="J12" s="29">
        <v>2375.0700000000002</v>
      </c>
      <c r="K12" s="29"/>
      <c r="L12" s="29">
        <v>1781.3</v>
      </c>
      <c r="M12" s="29">
        <v>593.77</v>
      </c>
      <c r="N12" s="29">
        <f t="shared" si="1"/>
        <v>19416.18</v>
      </c>
    </row>
    <row r="13" spans="1:14" ht="23.25" customHeight="1">
      <c r="A13" s="35" t="s">
        <v>22</v>
      </c>
      <c r="B13" s="28">
        <f>B14+B15+B16</f>
        <v>0</v>
      </c>
      <c r="C13" s="28">
        <f t="shared" ref="C13:M13" si="3">C14+C15+C16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27628.799999999999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15520</v>
      </c>
      <c r="N13" s="28">
        <f t="shared" si="1"/>
        <v>43148.800000000003</v>
      </c>
    </row>
    <row r="14" spans="1:14" ht="42" customHeight="1">
      <c r="A14" s="34" t="s">
        <v>23</v>
      </c>
      <c r="B14" s="29"/>
      <c r="C14" s="29"/>
      <c r="D14" s="29"/>
      <c r="E14" s="29"/>
      <c r="F14" s="29"/>
      <c r="G14" s="29"/>
      <c r="H14" s="70">
        <v>27628.799999999999</v>
      </c>
      <c r="I14" s="29"/>
      <c r="J14" s="29"/>
      <c r="K14" s="29"/>
      <c r="L14" s="29"/>
      <c r="M14" s="29">
        <v>15520</v>
      </c>
      <c r="N14" s="29">
        <f t="shared" si="1"/>
        <v>43148.800000000003</v>
      </c>
    </row>
    <row r="15" spans="1:14" ht="40.5" customHeight="1">
      <c r="A15" s="34" t="s">
        <v>24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f t="shared" si="1"/>
        <v>0</v>
      </c>
    </row>
    <row r="16" spans="1:14" ht="40.5" customHeight="1">
      <c r="A16" s="42" t="s">
        <v>33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>
        <f t="shared" si="1"/>
        <v>0</v>
      </c>
    </row>
    <row r="17" spans="1:14" ht="40.5" customHeight="1">
      <c r="A17" s="52" t="s">
        <v>49</v>
      </c>
      <c r="B17" s="29"/>
      <c r="C17" s="29"/>
      <c r="D17" s="29"/>
      <c r="E17" s="29">
        <v>857.12</v>
      </c>
      <c r="F17" s="29">
        <v>904.74</v>
      </c>
      <c r="G17" s="29">
        <v>1095.21</v>
      </c>
      <c r="H17" s="29">
        <v>1047.5999999999999</v>
      </c>
      <c r="I17" s="29">
        <v>999.98</v>
      </c>
      <c r="J17" s="29">
        <v>3582.42</v>
      </c>
      <c r="K17" s="29">
        <v>67096.09</v>
      </c>
      <c r="L17" s="29"/>
      <c r="M17" s="29"/>
      <c r="N17" s="29">
        <f t="shared" si="1"/>
        <v>75583.16</v>
      </c>
    </row>
    <row r="18" spans="1:14" ht="40.5" customHeight="1">
      <c r="A18" s="35" t="s">
        <v>52</v>
      </c>
      <c r="B18" s="28">
        <f>B19+B20+B21</f>
        <v>2384.2600000000002</v>
      </c>
      <c r="C18" s="28">
        <f t="shared" ref="C18:M18" si="4">C19+C20+C21</f>
        <v>2288.8599999999997</v>
      </c>
      <c r="D18" s="28">
        <f t="shared" si="4"/>
        <v>632.26</v>
      </c>
      <c r="E18" s="28">
        <f t="shared" si="4"/>
        <v>3056.56</v>
      </c>
      <c r="F18" s="28">
        <f t="shared" si="4"/>
        <v>3652.66</v>
      </c>
      <c r="G18" s="28">
        <f t="shared" si="4"/>
        <v>1421.86</v>
      </c>
      <c r="H18" s="28">
        <f t="shared" si="4"/>
        <v>1884.02</v>
      </c>
      <c r="I18" s="28">
        <f t="shared" si="4"/>
        <v>2006.3899999999999</v>
      </c>
      <c r="J18" s="28">
        <f t="shared" si="4"/>
        <v>1838.9499999999998</v>
      </c>
      <c r="K18" s="28">
        <f t="shared" si="4"/>
        <v>1427</v>
      </c>
      <c r="L18" s="28">
        <f t="shared" si="4"/>
        <v>1481.73</v>
      </c>
      <c r="M18" s="28">
        <f t="shared" si="4"/>
        <v>3134.5</v>
      </c>
      <c r="N18" s="28">
        <f t="shared" ref="N18:N21" si="5">SUM(B18:M18)</f>
        <v>25209.050000000003</v>
      </c>
    </row>
    <row r="19" spans="1:14" ht="40.5" customHeight="1">
      <c r="A19" s="34" t="s">
        <v>53</v>
      </c>
      <c r="B19" s="29">
        <v>615</v>
      </c>
      <c r="C19" s="29">
        <v>690</v>
      </c>
      <c r="D19" s="29">
        <v>615</v>
      </c>
      <c r="E19" s="29">
        <v>802.5</v>
      </c>
      <c r="F19" s="29">
        <v>2445</v>
      </c>
      <c r="G19" s="29">
        <v>555</v>
      </c>
      <c r="H19" s="29">
        <v>315.35000000000002</v>
      </c>
      <c r="I19" s="29">
        <v>382.5</v>
      </c>
      <c r="J19" s="29">
        <v>744</v>
      </c>
      <c r="K19" s="29">
        <v>821.5</v>
      </c>
      <c r="L19" s="29">
        <v>1069.5</v>
      </c>
      <c r="M19" s="29">
        <v>1023</v>
      </c>
      <c r="N19" s="29">
        <f t="shared" si="5"/>
        <v>10078.35</v>
      </c>
    </row>
    <row r="20" spans="1:14" ht="40.5" customHeight="1">
      <c r="A20" s="34" t="s">
        <v>54</v>
      </c>
      <c r="B20" s="29">
        <v>286.06</v>
      </c>
      <c r="C20" s="29">
        <v>286.06</v>
      </c>
      <c r="D20" s="29">
        <v>286.06</v>
      </c>
      <c r="E20" s="29">
        <v>286.06</v>
      </c>
      <c r="F20" s="29">
        <v>286.06</v>
      </c>
      <c r="G20" s="29">
        <v>286.06</v>
      </c>
      <c r="H20" s="29">
        <v>286.06</v>
      </c>
      <c r="I20" s="29">
        <v>286.06</v>
      </c>
      <c r="J20" s="29">
        <v>299.27999999999997</v>
      </c>
      <c r="K20" s="29">
        <v>299.27999999999997</v>
      </c>
      <c r="L20" s="29">
        <v>299.27999999999997</v>
      </c>
      <c r="M20" s="29">
        <v>299.27999999999997</v>
      </c>
      <c r="N20" s="29">
        <f t="shared" si="5"/>
        <v>3485.5999999999995</v>
      </c>
    </row>
    <row r="21" spans="1:14" ht="40.5" customHeight="1">
      <c r="A21" s="42" t="s">
        <v>55</v>
      </c>
      <c r="B21" s="29">
        <v>1483.2</v>
      </c>
      <c r="C21" s="29">
        <v>1312.8</v>
      </c>
      <c r="D21" s="29">
        <v>-268.8</v>
      </c>
      <c r="E21" s="29">
        <v>1968</v>
      </c>
      <c r="F21" s="29">
        <v>921.6</v>
      </c>
      <c r="G21" s="29">
        <v>580.79999999999995</v>
      </c>
      <c r="H21" s="29">
        <v>1282.6099999999999</v>
      </c>
      <c r="I21" s="29">
        <v>1337.83</v>
      </c>
      <c r="J21" s="29">
        <v>795.67</v>
      </c>
      <c r="K21" s="29">
        <v>306.22000000000003</v>
      </c>
      <c r="L21" s="29">
        <v>112.95</v>
      </c>
      <c r="M21" s="29">
        <v>1812.22</v>
      </c>
      <c r="N21" s="29">
        <f t="shared" si="5"/>
        <v>11645.1</v>
      </c>
    </row>
    <row r="22" spans="1:14" ht="39.75" customHeight="1">
      <c r="A22" s="35" t="s">
        <v>56</v>
      </c>
      <c r="B22" s="28">
        <v>5381.92</v>
      </c>
      <c r="C22" s="28">
        <v>5381.92</v>
      </c>
      <c r="D22" s="28">
        <v>5381.92</v>
      </c>
      <c r="E22" s="28">
        <v>5381.92</v>
      </c>
      <c r="F22" s="28">
        <v>5381.92</v>
      </c>
      <c r="G22" s="28">
        <v>5381.92</v>
      </c>
      <c r="H22" s="28">
        <v>5381.92</v>
      </c>
      <c r="I22" s="28">
        <v>5381.92</v>
      </c>
      <c r="J22" s="28">
        <v>5381.92</v>
      </c>
      <c r="K22" s="28">
        <v>5381.92</v>
      </c>
      <c r="L22" s="28">
        <v>5381.92</v>
      </c>
      <c r="M22" s="28">
        <v>5381.92</v>
      </c>
      <c r="N22" s="28">
        <f t="shared" si="1"/>
        <v>64583.039999999986</v>
      </c>
    </row>
    <row r="23" spans="1:14" ht="22.5" customHeight="1">
      <c r="A23" s="35" t="s">
        <v>25</v>
      </c>
      <c r="B23" s="43">
        <f>B4+B8+B13+B17+B22+B18</f>
        <v>15211.15</v>
      </c>
      <c r="C23" s="43">
        <f t="shared" ref="C23:N23" si="6">C4+C8+C13+C17+C22+C18</f>
        <v>27842.699999999997</v>
      </c>
      <c r="D23" s="43">
        <f t="shared" si="6"/>
        <v>16239.57</v>
      </c>
      <c r="E23" s="43">
        <f t="shared" si="6"/>
        <v>22223.190000000002</v>
      </c>
      <c r="F23" s="43">
        <f t="shared" si="6"/>
        <v>39303.14</v>
      </c>
      <c r="G23" s="43">
        <f t="shared" si="6"/>
        <v>22122.010000000002</v>
      </c>
      <c r="H23" s="43">
        <f t="shared" si="6"/>
        <v>47786.55999999999</v>
      </c>
      <c r="I23" s="43">
        <f t="shared" si="6"/>
        <v>18099.330000000002</v>
      </c>
      <c r="J23" s="43">
        <f t="shared" si="6"/>
        <v>20808.100000000002</v>
      </c>
      <c r="K23" s="43">
        <f t="shared" si="6"/>
        <v>81384.75</v>
      </c>
      <c r="L23" s="43">
        <f t="shared" si="6"/>
        <v>21152.19</v>
      </c>
      <c r="M23" s="43">
        <f t="shared" si="6"/>
        <v>32109.93</v>
      </c>
      <c r="N23" s="43">
        <f t="shared" si="6"/>
        <v>364282.62</v>
      </c>
    </row>
    <row r="24" spans="1:14" ht="15.75">
      <c r="A24" s="79" t="s">
        <v>58</v>
      </c>
      <c r="B24" s="79"/>
      <c r="C24" s="79"/>
      <c r="D24" s="36"/>
      <c r="E24" s="36"/>
      <c r="F24" s="36"/>
      <c r="G24" s="36"/>
      <c r="H24" s="36"/>
      <c r="I24" s="36"/>
      <c r="J24" s="36"/>
      <c r="K24" s="36"/>
      <c r="L24" s="80" t="s">
        <v>29</v>
      </c>
      <c r="M24" s="80"/>
      <c r="N24" s="80"/>
    </row>
    <row r="25" spans="1:14" ht="15.75">
      <c r="A25" s="37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ht="15.75">
      <c r="A26" s="79" t="s">
        <v>27</v>
      </c>
      <c r="B26" s="79"/>
      <c r="C26" s="79"/>
      <c r="D26" s="36"/>
      <c r="E26" s="36"/>
      <c r="F26" s="36"/>
      <c r="G26" s="36"/>
      <c r="H26" s="36"/>
      <c r="I26" s="36"/>
      <c r="J26" s="36"/>
      <c r="K26" s="36"/>
      <c r="L26" s="80" t="s">
        <v>35</v>
      </c>
      <c r="M26" s="80"/>
      <c r="N26" s="80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" sqref="C1"/>
    </sheetView>
  </sheetViews>
  <sheetFormatPr defaultRowHeight="15"/>
  <cols>
    <col min="1" max="1" width="4.5703125" customWidth="1"/>
    <col min="2" max="2" width="6.42578125" customWidth="1"/>
    <col min="3" max="3" width="45.7109375" customWidth="1"/>
    <col min="4" max="4" width="10" customWidth="1"/>
    <col min="5" max="5" width="19" customWidth="1"/>
  </cols>
  <sheetData>
    <row r="1" spans="1:5">
      <c r="B1" s="5" t="s">
        <v>51</v>
      </c>
      <c r="C1" s="5"/>
      <c r="D1" s="5"/>
    </row>
    <row r="2" spans="1:5">
      <c r="B2" s="5"/>
      <c r="C2" s="5" t="s">
        <v>31</v>
      </c>
      <c r="D2" s="5"/>
    </row>
    <row r="3" spans="1:5">
      <c r="B3" s="5" t="s">
        <v>37</v>
      </c>
      <c r="C3" s="5"/>
      <c r="D3" s="5"/>
    </row>
    <row r="4" spans="1:5">
      <c r="A4" s="48" t="s">
        <v>38</v>
      </c>
      <c r="B4" s="48" t="s">
        <v>38</v>
      </c>
      <c r="C4" s="48"/>
      <c r="D4" s="48" t="s">
        <v>39</v>
      </c>
      <c r="E4" s="48" t="s">
        <v>40</v>
      </c>
    </row>
    <row r="5" spans="1:5">
      <c r="A5" s="49" t="s">
        <v>41</v>
      </c>
      <c r="B5" s="49" t="s">
        <v>42</v>
      </c>
      <c r="C5" s="49" t="s">
        <v>43</v>
      </c>
      <c r="D5" s="49" t="s">
        <v>44</v>
      </c>
      <c r="E5" s="49" t="s">
        <v>45</v>
      </c>
    </row>
    <row r="6" spans="1:5">
      <c r="A6" s="39"/>
      <c r="B6" s="39"/>
      <c r="C6" s="15"/>
      <c r="D6" s="47"/>
      <c r="E6" s="39"/>
    </row>
    <row r="7" spans="1:5">
      <c r="A7" s="39"/>
      <c r="B7" s="39"/>
      <c r="C7" s="15"/>
      <c r="D7" s="47"/>
      <c r="E7" s="39"/>
    </row>
    <row r="8" spans="1:5">
      <c r="A8" s="39"/>
      <c r="B8" s="39"/>
      <c r="C8" s="15"/>
      <c r="D8" s="47"/>
      <c r="E8" s="39"/>
    </row>
    <row r="9" spans="1:5">
      <c r="A9" s="39"/>
      <c r="B9" s="39"/>
      <c r="C9" s="15"/>
      <c r="D9" s="47"/>
      <c r="E9" s="39"/>
    </row>
    <row r="10" spans="1:5">
      <c r="A10" s="39"/>
      <c r="B10" s="39"/>
      <c r="C10" s="15"/>
      <c r="D10" s="47"/>
      <c r="E10" s="39"/>
    </row>
    <row r="11" spans="1:5">
      <c r="A11" s="39"/>
      <c r="B11" s="39"/>
      <c r="C11" s="15"/>
      <c r="D11" s="47"/>
      <c r="E11" s="39"/>
    </row>
    <row r="12" spans="1:5">
      <c r="A12" s="39"/>
      <c r="B12" s="39"/>
      <c r="C12" s="15"/>
      <c r="D12" s="47"/>
      <c r="E12" s="39"/>
    </row>
    <row r="13" spans="1:5">
      <c r="A13" s="39"/>
      <c r="B13" s="39"/>
      <c r="C13" s="15"/>
      <c r="D13" s="47"/>
      <c r="E13" s="39"/>
    </row>
    <row r="14" spans="1:5">
      <c r="A14" s="39"/>
      <c r="B14" s="39"/>
      <c r="C14" s="15"/>
      <c r="D14" s="47"/>
      <c r="E14" s="39"/>
    </row>
    <row r="15" spans="1:5">
      <c r="A15" s="39"/>
      <c r="B15" s="39"/>
      <c r="C15" s="15"/>
      <c r="D15" s="47"/>
      <c r="E15" s="39"/>
    </row>
    <row r="16" spans="1:5">
      <c r="A16" s="39"/>
      <c r="B16" s="39"/>
      <c r="C16" s="15"/>
      <c r="D16" s="47"/>
      <c r="E16" s="39"/>
    </row>
    <row r="17" spans="1:5">
      <c r="A17" s="39"/>
      <c r="B17" s="39"/>
      <c r="C17" s="15"/>
      <c r="D17" s="47"/>
      <c r="E17" s="39"/>
    </row>
    <row r="18" spans="1:5">
      <c r="A18" s="39"/>
      <c r="B18" s="39"/>
      <c r="C18" s="15"/>
      <c r="D18" s="47"/>
      <c r="E18" s="39"/>
    </row>
    <row r="19" spans="1:5">
      <c r="A19" s="39"/>
      <c r="B19" s="39"/>
      <c r="C19" s="15"/>
      <c r="D19" s="47"/>
      <c r="E19" s="39"/>
    </row>
    <row r="20" spans="1:5">
      <c r="A20" s="39"/>
      <c r="B20" s="39"/>
      <c r="C20" s="15"/>
      <c r="D20" s="47"/>
      <c r="E20" s="39"/>
    </row>
    <row r="21" spans="1:5">
      <c r="A21" s="39"/>
      <c r="B21" s="39"/>
      <c r="C21" s="15"/>
      <c r="D21" s="47"/>
      <c r="E21" s="39"/>
    </row>
    <row r="22" spans="1:5">
      <c r="A22" s="39"/>
      <c r="B22" s="39"/>
      <c r="C22" s="15"/>
      <c r="D22" s="47"/>
      <c r="E22" s="3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D23" sqref="D23"/>
    </sheetView>
  </sheetViews>
  <sheetFormatPr defaultRowHeight="15"/>
  <cols>
    <col min="1" max="1" width="4.42578125" customWidth="1"/>
    <col min="2" max="2" width="64.140625" customWidth="1"/>
    <col min="3" max="3" width="10.42578125" customWidth="1"/>
  </cols>
  <sheetData>
    <row r="1" spans="1:4" ht="21">
      <c r="A1" s="1"/>
      <c r="B1" s="77" t="s">
        <v>60</v>
      </c>
      <c r="C1" s="77"/>
      <c r="D1" s="77"/>
    </row>
    <row r="2" spans="1:4" ht="15.75">
      <c r="A2" s="6"/>
      <c r="B2" s="76" t="s">
        <v>31</v>
      </c>
      <c r="C2" s="76"/>
      <c r="D2" s="76"/>
    </row>
    <row r="3" spans="1:4" ht="15.75">
      <c r="A3" s="6"/>
      <c r="B3" s="75" t="s">
        <v>48</v>
      </c>
      <c r="C3" s="75"/>
      <c r="D3" s="75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53"/>
      <c r="B5" s="54" t="s">
        <v>7</v>
      </c>
      <c r="C5" s="54"/>
      <c r="D5" s="53"/>
    </row>
    <row r="6" spans="1:4">
      <c r="A6" s="53">
        <v>1</v>
      </c>
      <c r="B6" s="53" t="s">
        <v>68</v>
      </c>
      <c r="C6" s="53">
        <v>857.12</v>
      </c>
      <c r="D6" s="54"/>
    </row>
    <row r="7" spans="1:4">
      <c r="A7" s="53"/>
      <c r="B7" s="54" t="s">
        <v>65</v>
      </c>
      <c r="C7" s="54">
        <v>857.12</v>
      </c>
      <c r="D7" s="58">
        <v>857.12</v>
      </c>
    </row>
    <row r="8" spans="1:4">
      <c r="A8" s="55"/>
      <c r="B8" s="54" t="s">
        <v>8</v>
      </c>
      <c r="C8" s="55"/>
      <c r="D8" s="58"/>
    </row>
    <row r="9" spans="1:4">
      <c r="A9" s="55">
        <v>1</v>
      </c>
      <c r="B9" s="53" t="s">
        <v>68</v>
      </c>
      <c r="C9" s="55">
        <v>904.74</v>
      </c>
      <c r="D9" s="58">
        <v>1761.86</v>
      </c>
    </row>
    <row r="10" spans="1:4">
      <c r="A10" s="55"/>
      <c r="B10" s="54" t="s">
        <v>9</v>
      </c>
      <c r="C10" s="55"/>
      <c r="D10" s="58"/>
    </row>
    <row r="11" spans="1:4">
      <c r="A11" s="55">
        <v>1</v>
      </c>
      <c r="B11" s="53" t="s">
        <v>68</v>
      </c>
      <c r="C11" s="58">
        <v>1095.21</v>
      </c>
      <c r="D11" s="58">
        <v>2857.07</v>
      </c>
    </row>
    <row r="12" spans="1:4">
      <c r="A12" s="58"/>
      <c r="B12" s="54" t="s">
        <v>10</v>
      </c>
      <c r="C12" s="58"/>
      <c r="D12" s="58"/>
    </row>
    <row r="13" spans="1:4">
      <c r="A13" s="58">
        <v>1</v>
      </c>
      <c r="B13" s="53" t="s">
        <v>68</v>
      </c>
      <c r="C13" s="58">
        <v>1047.5999999999999</v>
      </c>
      <c r="D13" s="58">
        <v>3904.67</v>
      </c>
    </row>
    <row r="14" spans="1:4">
      <c r="A14" s="55"/>
      <c r="B14" s="54" t="s">
        <v>11</v>
      </c>
      <c r="C14" s="55"/>
      <c r="D14" s="55"/>
    </row>
    <row r="15" spans="1:4">
      <c r="A15" s="55">
        <v>1</v>
      </c>
      <c r="B15" s="53" t="s">
        <v>68</v>
      </c>
      <c r="C15" s="58">
        <v>999.98</v>
      </c>
      <c r="D15" s="58">
        <v>4904.6499999999996</v>
      </c>
    </row>
    <row r="16" spans="1:4">
      <c r="A16" s="55"/>
      <c r="B16" s="54" t="s">
        <v>12</v>
      </c>
      <c r="C16" s="55"/>
      <c r="D16" s="55"/>
    </row>
    <row r="17" spans="1:4">
      <c r="A17" s="55">
        <v>1</v>
      </c>
      <c r="B17" s="53" t="s">
        <v>68</v>
      </c>
      <c r="C17" s="55">
        <v>571.41999999999996</v>
      </c>
      <c r="D17" s="55"/>
    </row>
    <row r="18" spans="1:4">
      <c r="A18" s="55">
        <v>2</v>
      </c>
      <c r="B18" s="53" t="s">
        <v>85</v>
      </c>
      <c r="C18" s="55">
        <v>3011</v>
      </c>
      <c r="D18" s="58"/>
    </row>
    <row r="19" spans="1:4">
      <c r="A19" s="55"/>
      <c r="B19" s="54" t="s">
        <v>86</v>
      </c>
      <c r="C19" s="58">
        <f>SUM(C17:C18)</f>
        <v>3582.42</v>
      </c>
      <c r="D19" s="58">
        <v>8487.07</v>
      </c>
    </row>
    <row r="20" spans="1:4">
      <c r="A20" s="55"/>
      <c r="B20" s="54" t="s">
        <v>13</v>
      </c>
      <c r="C20" s="55"/>
      <c r="D20" s="55"/>
    </row>
    <row r="21" spans="1:4">
      <c r="A21" s="55">
        <v>1</v>
      </c>
      <c r="B21" s="53" t="s">
        <v>68</v>
      </c>
      <c r="C21" s="55">
        <v>1047.5999999999999</v>
      </c>
      <c r="D21" s="58"/>
    </row>
    <row r="22" spans="1:4" ht="30">
      <c r="A22" s="55">
        <v>2</v>
      </c>
      <c r="B22" s="53" t="s">
        <v>87</v>
      </c>
      <c r="C22" s="55">
        <v>66048.490000000005</v>
      </c>
      <c r="D22" s="58"/>
    </row>
    <row r="23" spans="1:4">
      <c r="A23" s="55"/>
      <c r="B23" s="56" t="s">
        <v>88</v>
      </c>
      <c r="C23" s="58">
        <f>SUM(C21:C22)</f>
        <v>67096.090000000011</v>
      </c>
      <c r="D23" s="58">
        <f>C23+D19</f>
        <v>75583.16</v>
      </c>
    </row>
    <row r="24" spans="1:4">
      <c r="A24" s="55"/>
      <c r="B24" s="57"/>
      <c r="C24" s="55"/>
      <c r="D24" s="55"/>
    </row>
    <row r="25" spans="1:4">
      <c r="A25" s="55"/>
      <c r="B25" s="56"/>
      <c r="C25" s="58"/>
      <c r="D25" s="58"/>
    </row>
    <row r="26" spans="1:4">
      <c r="A26" s="55"/>
      <c r="B26" s="56"/>
      <c r="C26" s="55"/>
      <c r="D26" s="55"/>
    </row>
    <row r="27" spans="1:4">
      <c r="A27" s="55"/>
      <c r="B27" s="57"/>
      <c r="C27" s="55"/>
      <c r="D27" s="55"/>
    </row>
    <row r="28" spans="1:4">
      <c r="A28" s="55"/>
      <c r="B28" s="56"/>
      <c r="C28" s="58"/>
      <c r="D28" s="58"/>
    </row>
    <row r="29" spans="1:4">
      <c r="A29" s="55"/>
      <c r="B29" s="56"/>
      <c r="C29" s="55"/>
      <c r="D29" s="55"/>
    </row>
    <row r="30" spans="1:4">
      <c r="A30" s="55"/>
      <c r="B30" s="57"/>
      <c r="C30" s="55"/>
      <c r="D30" s="58"/>
    </row>
    <row r="31" spans="1:4">
      <c r="A31" s="55"/>
      <c r="B31" s="56"/>
      <c r="C31" s="58"/>
      <c r="D31" s="58"/>
    </row>
    <row r="32" spans="1:4">
      <c r="A32" s="55"/>
      <c r="B32" s="57"/>
      <c r="C32" s="55"/>
      <c r="D32" s="55"/>
    </row>
    <row r="33" spans="1:4">
      <c r="A33" s="55"/>
      <c r="B33" s="56"/>
      <c r="C33" s="58"/>
      <c r="D33" s="58"/>
    </row>
    <row r="34" spans="1:4">
      <c r="A34" s="59"/>
      <c r="B34" s="59"/>
      <c r="C34" s="59"/>
      <c r="D34" s="5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2016-01-25T06:33:04Z</cp:lastPrinted>
  <dcterms:created xsi:type="dcterms:W3CDTF">2011-07-25T05:21:17Z</dcterms:created>
  <dcterms:modified xsi:type="dcterms:W3CDTF">2021-02-05T07:40:30Z</dcterms:modified>
</cp:coreProperties>
</file>