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" sheetId="9" r:id="rId9"/>
  </sheets>
  <calcPr calcId="145621"/>
</workbook>
</file>

<file path=xl/calcChain.xml><?xml version="1.0" encoding="utf-8"?>
<calcChain xmlns="http://schemas.openxmlformats.org/spreadsheetml/2006/main">
  <c r="D22" i="1" l="1"/>
  <c r="C22" i="1"/>
  <c r="C17" i="1"/>
  <c r="D17" i="1" s="1"/>
  <c r="D44" i="9"/>
  <c r="D10" i="6"/>
  <c r="D21" i="2"/>
  <c r="C38" i="9"/>
  <c r="C10" i="3"/>
  <c r="C11" i="1"/>
  <c r="C33" i="9"/>
  <c r="C19" i="2"/>
  <c r="C10" i="2"/>
  <c r="C7" i="2"/>
  <c r="D7" i="2" s="1"/>
  <c r="D10" i="2" s="1"/>
  <c r="D12" i="2" s="1"/>
  <c r="C4" i="5"/>
  <c r="M4" i="5"/>
  <c r="L4" i="5"/>
  <c r="K4" i="5"/>
  <c r="J4" i="5"/>
  <c r="I4" i="5"/>
  <c r="H4" i="5"/>
  <c r="G4" i="5"/>
  <c r="F4" i="5"/>
  <c r="E4" i="5"/>
  <c r="D4" i="5"/>
  <c r="N23" i="5"/>
  <c r="I19" i="5"/>
  <c r="I14" i="5"/>
  <c r="N22" i="5"/>
  <c r="N21" i="5"/>
  <c r="N20" i="5"/>
  <c r="M19" i="5"/>
  <c r="L19" i="5"/>
  <c r="K19" i="5"/>
  <c r="J19" i="5"/>
  <c r="H19" i="5"/>
  <c r="G19" i="5"/>
  <c r="F19" i="5"/>
  <c r="E19" i="5"/>
  <c r="D19" i="5"/>
  <c r="C19" i="5"/>
  <c r="B19" i="5"/>
  <c r="N8" i="5"/>
  <c r="N18" i="5"/>
  <c r="N17" i="5"/>
  <c r="N12" i="5"/>
  <c r="M14" i="5"/>
  <c r="L14" i="5"/>
  <c r="K14" i="5"/>
  <c r="J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B4" i="5"/>
  <c r="B25" i="5" l="1"/>
  <c r="M25" i="5"/>
  <c r="L25" i="5"/>
  <c r="K25" i="5"/>
  <c r="J25" i="5"/>
  <c r="I25" i="5"/>
  <c r="H25" i="5"/>
  <c r="G25" i="5"/>
  <c r="F25" i="5"/>
  <c r="E25" i="5"/>
  <c r="D25" i="5"/>
  <c r="N19" i="5"/>
  <c r="C25" i="5"/>
  <c r="N7" i="5"/>
  <c r="N24" i="5"/>
  <c r="N13" i="5"/>
  <c r="N6" i="5"/>
  <c r="N5" i="5"/>
  <c r="N4" i="5" l="1"/>
  <c r="N11" i="5" l="1"/>
  <c r="N10" i="5"/>
  <c r="N15" i="5" l="1"/>
  <c r="N16" i="5"/>
  <c r="N14" i="5"/>
  <c r="N9" i="5" l="1"/>
  <c r="N25" i="5" s="1"/>
</calcChain>
</file>

<file path=xl/sharedStrings.xml><?xml version="1.0" encoding="utf-8"?>
<sst xmlns="http://schemas.openxmlformats.org/spreadsheetml/2006/main" count="162" uniqueCount="96">
  <si>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</si>
  <si>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</si>
  <si>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</si>
  <si>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</si>
  <si>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</si>
  <si>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</si>
  <si>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</si>
  <si>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</si>
  <si>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</si>
  <si>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</si>
  <si>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</si>
  <si>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</si>
  <si>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</si>
  <si>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</si>
  <si>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</si>
  <si>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</si>
  <si>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</si>
  <si>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</si>
  <si>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</si>
  <si>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</si>
  <si>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</si>
  <si>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</si>
  <si>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</si>
  <si>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</si>
  <si>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</si>
  <si>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</si>
  <si>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</si>
  <si>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</si>
  <si>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</si>
  <si>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</si>
  <si>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</si>
  <si>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Ушакова,5</t>
  </si>
  <si>
    <t>-эл.оборудование</t>
  </si>
  <si>
    <t>-эл.оборудования</t>
  </si>
  <si>
    <t>Текущий ремонт эл.оборудования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</si>
  <si>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</si>
  <si>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</si>
  <si>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</si>
  <si>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</si>
  <si>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</si>
  <si>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</si>
  <si>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</si>
  <si>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</si>
  <si>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</si>
  <si>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</si>
  <si>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</si>
  <si>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</si>
  <si>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Ушакова, 5</t>
  </si>
  <si>
    <t xml:space="preserve">                                               Лицевой счёт  2016г</t>
  </si>
  <si>
    <t>Техническое обслуживание электрооборудования</t>
  </si>
  <si>
    <t>Текущий ремонт конструктивных элементов</t>
  </si>
  <si>
    <t>Дополнительные работы</t>
  </si>
  <si>
    <t>4.Дополнительные работы</t>
  </si>
  <si>
    <t>Очистка дорог</t>
  </si>
  <si>
    <t>5. ОДН</t>
  </si>
  <si>
    <t>ХВС</t>
  </si>
  <si>
    <t>ГВС</t>
  </si>
  <si>
    <t>эл.энергия</t>
  </si>
  <si>
    <t>5.ТБО</t>
  </si>
  <si>
    <t>6. Расходы по содержанию УК</t>
  </si>
  <si>
    <t>Лицевой счет. Сводный расчет  2020г</t>
  </si>
  <si>
    <t>Директор ООО УК "ркус"</t>
  </si>
  <si>
    <t>Лицевой счёт  2020г</t>
  </si>
  <si>
    <t>Лицевой счёт 2020г</t>
  </si>
  <si>
    <t>Уборка снега с крыши</t>
  </si>
  <si>
    <t>ИТОГО за январь</t>
  </si>
  <si>
    <t>ИТОГО за февраль</t>
  </si>
  <si>
    <t>Проведение ППР электрощитов</t>
  </si>
  <si>
    <t>Отключение ситемы отопления</t>
  </si>
  <si>
    <t>Итого за апрель</t>
  </si>
  <si>
    <t>Дезинфекция подъезда</t>
  </si>
  <si>
    <t>Ремонт крыши</t>
  </si>
  <si>
    <t>Установка досок объявлений</t>
  </si>
  <si>
    <t>Наклейки на доски объявлений</t>
  </si>
  <si>
    <t>Наклейки курение запрещено</t>
  </si>
  <si>
    <t>Итого за июнь</t>
  </si>
  <si>
    <t>Частичный ремонт кровли, отделка канализационной трубы бикростом.Установка канализационной трубы на чердак.</t>
  </si>
  <si>
    <t>Проведение дезинфекционных работ по договору (за апрель)</t>
  </si>
  <si>
    <t>Промывка системы отопления</t>
  </si>
  <si>
    <t>Прочистка канализации Подъезд №1</t>
  </si>
  <si>
    <t>Итого за июль</t>
  </si>
  <si>
    <t>Ремонт крыши Квартира №11</t>
  </si>
  <si>
    <t>Ремонт кровли крыши</t>
  </si>
  <si>
    <t>Монтаж забора в полисаднике</t>
  </si>
  <si>
    <t>Скос травы на придомовой территории</t>
  </si>
  <si>
    <t>Запуск системы отопления</t>
  </si>
  <si>
    <t>Работы ППР</t>
  </si>
  <si>
    <t>Закрытие слуховых окон на чердаке</t>
  </si>
  <si>
    <t>Замена лампочки. Уличное освещение. Подъезд №1</t>
  </si>
  <si>
    <t>Замена сгона на отоплении. Квартира №10</t>
  </si>
  <si>
    <t>Прочистка центрального канализационного стояка в подъезде №1</t>
  </si>
  <si>
    <t>Итого за ноябрь</t>
  </si>
  <si>
    <t>Подъезд №2 Прочистка центрального канализационного стояка через колодец</t>
  </si>
  <si>
    <t>Квартира №2 Замена центрального стояка канализации</t>
  </si>
  <si>
    <t>Прочистка канализации.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</si>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</sst>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/>
    <xf numFmtId="0" fontId="5" fillId="0" borderId="1" xfId="0" applyFont="1" applyBorder="1"/>
    <xf numFmtId="0" fontId="4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9" fillId="0" borderId="6" xfId="0" applyFont="1" applyFill="1" applyBorder="1" applyAlignment="1">
      <alignment wrapText="1"/>
    </xf>
    <xf numFmtId="0" fontId="9" fillId="0" borderId="6" xfId="0" applyFont="1" applyBorder="1"/>
    <xf numFmtId="0" fontId="10" fillId="0" borderId="1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7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9" fillId="0" borderId="4" xfId="0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83" t="s">
        <v>62</v>
      </c>
      <c r="C1" s="83"/>
      <c r="D1" s="83"/>
      <c r="E1" s="7"/>
      <c r="F1" s="7"/>
      <c r="G1" s="7"/>
      <c r="H1" s="7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82" t="s">
        <v>4</v>
      </c>
      <c r="C3" s="82"/>
      <c r="D3" s="82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27</v>
      </c>
      <c r="E4" s="1"/>
      <c r="F4" s="1"/>
      <c r="G4" s="1"/>
      <c r="H4" s="1"/>
    </row>
    <row r="5" spans="1:8" s="5" customFormat="1" x14ac:dyDescent="0.25">
      <c r="A5" s="55"/>
      <c r="B5" s="56" t="s">
        <v>8</v>
      </c>
      <c r="C5" s="55"/>
      <c r="D5" s="56"/>
      <c r="E5" s="4"/>
      <c r="F5" s="4"/>
    </row>
    <row r="6" spans="1:8" x14ac:dyDescent="0.25">
      <c r="A6" s="55">
        <v>1</v>
      </c>
      <c r="B6" s="55" t="s">
        <v>68</v>
      </c>
      <c r="C6" s="55">
        <v>300</v>
      </c>
      <c r="D6" s="56"/>
      <c r="E6" s="1"/>
      <c r="F6" s="1"/>
    </row>
    <row r="7" spans="1:8" x14ac:dyDescent="0.25">
      <c r="A7" s="55"/>
      <c r="B7" s="56" t="s">
        <v>69</v>
      </c>
      <c r="C7" s="55">
        <v>300</v>
      </c>
      <c r="D7" s="56">
        <v>300</v>
      </c>
      <c r="E7" s="1"/>
      <c r="F7" s="1"/>
    </row>
    <row r="8" spans="1:8" x14ac:dyDescent="0.25">
      <c r="A8" s="55"/>
      <c r="B8" s="56" t="s">
        <v>11</v>
      </c>
      <c r="C8" s="55"/>
      <c r="D8" s="56"/>
      <c r="E8" s="1"/>
      <c r="F8" s="1"/>
    </row>
    <row r="9" spans="1:8" x14ac:dyDescent="0.25">
      <c r="A9" s="55">
        <v>1</v>
      </c>
      <c r="B9" s="55" t="s">
        <v>78</v>
      </c>
      <c r="C9" s="55">
        <v>300</v>
      </c>
      <c r="D9" s="55"/>
      <c r="E9" s="1"/>
      <c r="F9" s="1"/>
    </row>
    <row r="10" spans="1:8" s="5" customFormat="1" x14ac:dyDescent="0.25">
      <c r="A10" s="55">
        <v>2</v>
      </c>
      <c r="B10" s="55" t="s">
        <v>79</v>
      </c>
      <c r="C10" s="55">
        <v>900</v>
      </c>
      <c r="D10" s="56"/>
      <c r="E10" s="4"/>
      <c r="F10" s="4"/>
    </row>
    <row r="11" spans="1:8" s="5" customFormat="1" x14ac:dyDescent="0.25">
      <c r="A11" s="55"/>
      <c r="B11" s="56" t="s">
        <v>80</v>
      </c>
      <c r="C11" s="56">
        <f>SUM(C9:C10)</f>
        <v>1200</v>
      </c>
      <c r="D11" s="56">
        <v>1500</v>
      </c>
      <c r="E11" s="4"/>
      <c r="F11" s="4"/>
    </row>
    <row r="12" spans="1:8" x14ac:dyDescent="0.25">
      <c r="A12" s="55"/>
      <c r="B12" s="56" t="s">
        <v>13</v>
      </c>
      <c r="C12" s="55"/>
      <c r="D12" s="56"/>
      <c r="E12" s="1"/>
      <c r="F12" s="1"/>
    </row>
    <row r="13" spans="1:8" x14ac:dyDescent="0.25">
      <c r="A13" s="55">
        <v>1</v>
      </c>
      <c r="B13" s="55" t="s">
        <v>85</v>
      </c>
      <c r="C13" s="56">
        <v>300</v>
      </c>
      <c r="D13" s="56">
        <v>1800</v>
      </c>
      <c r="E13" s="1"/>
      <c r="F13" s="1"/>
    </row>
    <row r="14" spans="1:8" x14ac:dyDescent="0.25">
      <c r="A14" s="55"/>
      <c r="B14" s="56" t="s">
        <v>15</v>
      </c>
      <c r="C14" s="55"/>
      <c r="D14" s="56"/>
      <c r="E14" s="1"/>
      <c r="F14" s="1"/>
    </row>
    <row r="15" spans="1:8" x14ac:dyDescent="0.25">
      <c r="A15" s="55">
        <v>1</v>
      </c>
      <c r="B15" s="55" t="s">
        <v>89</v>
      </c>
      <c r="C15" s="55">
        <v>730</v>
      </c>
      <c r="D15" s="55"/>
      <c r="E15" s="1"/>
      <c r="F15" s="1"/>
    </row>
    <row r="16" spans="1:8" ht="30" x14ac:dyDescent="0.25">
      <c r="A16" s="55">
        <v>2</v>
      </c>
      <c r="B16" s="55" t="s">
        <v>90</v>
      </c>
      <c r="C16" s="55">
        <v>900</v>
      </c>
      <c r="D16" s="55"/>
      <c r="E16" s="1"/>
      <c r="F16" s="1"/>
    </row>
    <row r="17" spans="1:6" x14ac:dyDescent="0.25">
      <c r="A17" s="55"/>
      <c r="B17" s="56" t="s">
        <v>91</v>
      </c>
      <c r="C17" s="56">
        <f>SUM(C15:C16)</f>
        <v>1630</v>
      </c>
      <c r="D17" s="56">
        <f>C17+D13</f>
        <v>3430</v>
      </c>
      <c r="E17" s="1"/>
      <c r="F17" s="1"/>
    </row>
    <row r="18" spans="1:6" x14ac:dyDescent="0.25">
      <c r="A18" s="55"/>
      <c r="B18" s="56" t="s">
        <v>16</v>
      </c>
      <c r="C18" s="55"/>
      <c r="D18" s="55"/>
      <c r="E18" s="1"/>
      <c r="F18" s="1"/>
    </row>
    <row r="19" spans="1:6" ht="30" x14ac:dyDescent="0.25">
      <c r="A19" s="55">
        <v>1</v>
      </c>
      <c r="B19" s="55" t="s">
        <v>92</v>
      </c>
      <c r="C19" s="55">
        <v>600</v>
      </c>
      <c r="D19" s="55"/>
      <c r="E19" s="1"/>
      <c r="F19" s="1"/>
    </row>
    <row r="20" spans="1:6" ht="30" x14ac:dyDescent="0.25">
      <c r="A20" s="55">
        <v>2</v>
      </c>
      <c r="B20" s="55" t="s">
        <v>93</v>
      </c>
      <c r="C20" s="55">
        <v>3277</v>
      </c>
      <c r="D20" s="55"/>
      <c r="E20" s="1"/>
      <c r="F20" s="1"/>
    </row>
    <row r="21" spans="1:6" x14ac:dyDescent="0.25">
      <c r="A21" s="55">
        <v>3</v>
      </c>
      <c r="B21" s="57" t="s">
        <v>94</v>
      </c>
      <c r="C21" s="55">
        <v>390</v>
      </c>
      <c r="D21" s="55"/>
      <c r="E21" s="1"/>
      <c r="F21" s="1"/>
    </row>
    <row r="22" spans="1:6" x14ac:dyDescent="0.25">
      <c r="A22" s="55"/>
      <c r="B22" s="56" t="s">
        <v>95</v>
      </c>
      <c r="C22" s="56">
        <f>SUM(C19:C21)</f>
        <v>4267</v>
      </c>
      <c r="D22" s="56">
        <f>C22+D17</f>
        <v>7697</v>
      </c>
      <c r="E22" s="1"/>
      <c r="F22" s="1"/>
    </row>
    <row r="23" spans="1:6" s="5" customFormat="1" x14ac:dyDescent="0.25">
      <c r="A23" s="55"/>
      <c r="B23" s="55"/>
      <c r="C23" s="55"/>
      <c r="D23" s="56"/>
      <c r="E23" s="4"/>
      <c r="F23" s="4"/>
    </row>
    <row r="24" spans="1:6" x14ac:dyDescent="0.25">
      <c r="A24" s="55"/>
      <c r="B24" s="57"/>
      <c r="C24" s="55"/>
      <c r="D24" s="55"/>
      <c r="E24" s="1"/>
      <c r="F24" s="1"/>
    </row>
    <row r="25" spans="1:6" x14ac:dyDescent="0.25">
      <c r="A25" s="55"/>
      <c r="B25" s="55"/>
      <c r="C25" s="55"/>
      <c r="D25" s="55"/>
      <c r="E25" s="1"/>
      <c r="F25" s="1"/>
    </row>
    <row r="26" spans="1:6" x14ac:dyDescent="0.25">
      <c r="A26" s="55"/>
      <c r="B26" s="55"/>
      <c r="C26" s="55"/>
      <c r="D26" s="56"/>
      <c r="E26" s="1"/>
      <c r="F26" s="1"/>
    </row>
    <row r="27" spans="1:6" x14ac:dyDescent="0.25">
      <c r="A27" s="55"/>
      <c r="B27" s="55"/>
      <c r="C27" s="55"/>
      <c r="D27" s="56"/>
      <c r="E27" s="1"/>
      <c r="F27" s="1"/>
    </row>
    <row r="28" spans="1:6" x14ac:dyDescent="0.25">
      <c r="A28" s="55"/>
      <c r="B28" s="55"/>
      <c r="C28" s="55"/>
      <c r="D28" s="55"/>
      <c r="E28" s="1"/>
      <c r="F28" s="1"/>
    </row>
    <row r="29" spans="1:6" x14ac:dyDescent="0.25">
      <c r="A29" s="58"/>
      <c r="B29" s="59"/>
      <c r="C29" s="58"/>
      <c r="D29" s="60"/>
    </row>
    <row r="30" spans="1:6" x14ac:dyDescent="0.25">
      <c r="A30" s="58"/>
      <c r="B30" s="59"/>
      <c r="C30" s="58"/>
      <c r="D30" s="58"/>
    </row>
    <row r="31" spans="1:6" x14ac:dyDescent="0.25">
      <c r="A31" s="59"/>
      <c r="B31" s="59"/>
      <c r="C31" s="59"/>
      <c r="D31" s="58"/>
    </row>
    <row r="32" spans="1:6" x14ac:dyDescent="0.25">
      <c r="A32" s="59"/>
      <c r="B32" s="59"/>
      <c r="C32" s="59"/>
      <c r="D32" s="58"/>
    </row>
    <row r="33" spans="1:4" x14ac:dyDescent="0.25">
      <c r="A33" s="59"/>
      <c r="B33" s="55"/>
      <c r="C33" s="59"/>
      <c r="D33" s="58"/>
    </row>
    <row r="34" spans="1:4" x14ac:dyDescent="0.25">
      <c r="A34" s="61"/>
      <c r="B34" s="62"/>
      <c r="C34" s="63"/>
      <c r="D34" s="63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C19" sqref="C19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1"/>
      <c r="B1" s="83" t="s">
        <v>62</v>
      </c>
      <c r="C1" s="83"/>
      <c r="D1" s="83"/>
      <c r="E1" s="7"/>
      <c r="F1" s="7"/>
      <c r="G1" s="7"/>
      <c r="H1" s="7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82" t="s">
        <v>7</v>
      </c>
      <c r="C3" s="82"/>
      <c r="D3" s="82"/>
      <c r="E3" s="45"/>
      <c r="F3" s="45"/>
      <c r="G3" s="1"/>
      <c r="H3" s="1"/>
    </row>
    <row r="4" spans="1:8" x14ac:dyDescent="0.25">
      <c r="A4" s="8"/>
      <c r="B4" s="46" t="s">
        <v>0</v>
      </c>
      <c r="C4" s="39" t="s">
        <v>1</v>
      </c>
      <c r="D4" s="46" t="s">
        <v>27</v>
      </c>
      <c r="E4" s="45"/>
      <c r="F4" s="45"/>
      <c r="G4" s="1"/>
      <c r="H4" s="1"/>
    </row>
    <row r="5" spans="1:8" x14ac:dyDescent="0.25">
      <c r="A5" s="8"/>
      <c r="B5" s="3" t="s">
        <v>2</v>
      </c>
      <c r="C5" s="39"/>
      <c r="D5" s="39"/>
      <c r="E5" s="45"/>
      <c r="F5" s="45"/>
      <c r="G5" s="1"/>
      <c r="H5" s="1"/>
    </row>
    <row r="6" spans="1:8" x14ac:dyDescent="0.25">
      <c r="A6" s="64">
        <v>1</v>
      </c>
      <c r="B6" s="55" t="s">
        <v>64</v>
      </c>
      <c r="C6" s="55">
        <v>2141.25</v>
      </c>
      <c r="D6" s="56"/>
      <c r="E6" s="45"/>
      <c r="F6" s="45"/>
      <c r="G6" s="1"/>
      <c r="H6" s="1"/>
    </row>
    <row r="7" spans="1:8" x14ac:dyDescent="0.25">
      <c r="A7" s="64"/>
      <c r="B7" s="56" t="s">
        <v>65</v>
      </c>
      <c r="C7" s="56">
        <f>SUM(C6)</f>
        <v>2141.25</v>
      </c>
      <c r="D7" s="55">
        <f>C7</f>
        <v>2141.25</v>
      </c>
      <c r="E7" s="45"/>
      <c r="F7" s="45"/>
      <c r="G7" s="1"/>
      <c r="H7" s="1"/>
    </row>
    <row r="8" spans="1:8" x14ac:dyDescent="0.25">
      <c r="A8" s="64"/>
      <c r="B8" s="55" t="s">
        <v>6</v>
      </c>
      <c r="C8" s="55"/>
      <c r="D8" s="56"/>
      <c r="E8" s="45"/>
      <c r="F8" s="45"/>
      <c r="G8" s="1"/>
      <c r="H8" s="1"/>
    </row>
    <row r="9" spans="1:8" s="1" customFormat="1" x14ac:dyDescent="0.25">
      <c r="A9" s="64">
        <v>1</v>
      </c>
      <c r="B9" s="55" t="s">
        <v>64</v>
      </c>
      <c r="C9" s="55">
        <v>3854.25</v>
      </c>
      <c r="D9" s="60"/>
      <c r="E9" s="45"/>
      <c r="F9" s="45"/>
    </row>
    <row r="10" spans="1:8" s="4" customFormat="1" x14ac:dyDescent="0.25">
      <c r="A10" s="64"/>
      <c r="B10" s="56" t="s">
        <v>66</v>
      </c>
      <c r="C10" s="56">
        <f>SUM(C9)</f>
        <v>3854.25</v>
      </c>
      <c r="D10" s="56">
        <f>D7+C10</f>
        <v>5995.5</v>
      </c>
    </row>
    <row r="11" spans="1:8" s="4" customFormat="1" x14ac:dyDescent="0.25">
      <c r="A11" s="55"/>
      <c r="B11" s="56" t="s">
        <v>3</v>
      </c>
      <c r="C11" s="55"/>
      <c r="D11" s="56"/>
    </row>
    <row r="12" spans="1:8" s="1" customFormat="1" ht="18.75" customHeight="1" x14ac:dyDescent="0.25">
      <c r="A12" s="55"/>
      <c r="B12" s="55" t="s">
        <v>64</v>
      </c>
      <c r="C12" s="55">
        <v>2855</v>
      </c>
      <c r="D12" s="56">
        <f>D10+C12</f>
        <v>8850.5</v>
      </c>
      <c r="E12" s="45"/>
      <c r="F12" s="45"/>
    </row>
    <row r="13" spans="1:8" s="1" customFormat="1" x14ac:dyDescent="0.25">
      <c r="A13" s="55"/>
      <c r="B13" s="56" t="s">
        <v>9</v>
      </c>
      <c r="C13" s="55"/>
      <c r="D13" s="56"/>
      <c r="E13" s="45"/>
      <c r="F13" s="45"/>
    </row>
    <row r="14" spans="1:8" s="4" customFormat="1" x14ac:dyDescent="0.25">
      <c r="A14" s="55">
        <v>1</v>
      </c>
      <c r="B14" s="55" t="s">
        <v>71</v>
      </c>
      <c r="C14" s="55">
        <v>6759.8</v>
      </c>
      <c r="D14" s="56">
        <v>15610.3</v>
      </c>
    </row>
    <row r="15" spans="1:8" s="4" customFormat="1" x14ac:dyDescent="0.25">
      <c r="A15" s="55"/>
      <c r="B15" s="56" t="s">
        <v>10</v>
      </c>
      <c r="C15" s="55"/>
      <c r="D15" s="56"/>
    </row>
    <row r="16" spans="1:8" s="1" customFormat="1" x14ac:dyDescent="0.25">
      <c r="A16" s="55">
        <v>1</v>
      </c>
      <c r="B16" s="55" t="s">
        <v>72</v>
      </c>
      <c r="C16" s="55">
        <v>1006</v>
      </c>
      <c r="D16" s="56"/>
      <c r="E16" s="45"/>
      <c r="F16" s="45"/>
    </row>
    <row r="17" spans="1:6" s="1" customFormat="1" x14ac:dyDescent="0.25">
      <c r="A17" s="55">
        <v>2</v>
      </c>
      <c r="B17" s="55" t="s">
        <v>73</v>
      </c>
      <c r="C17" s="55">
        <v>134</v>
      </c>
      <c r="D17" s="56"/>
      <c r="E17" s="45"/>
      <c r="F17" s="45"/>
    </row>
    <row r="18" spans="1:6" s="1" customFormat="1" x14ac:dyDescent="0.25">
      <c r="A18" s="55">
        <v>3</v>
      </c>
      <c r="B18" s="55" t="s">
        <v>74</v>
      </c>
      <c r="C18" s="55">
        <v>70</v>
      </c>
      <c r="D18" s="56"/>
      <c r="E18" s="45"/>
      <c r="F18" s="45"/>
    </row>
    <row r="19" spans="1:6" s="1" customFormat="1" x14ac:dyDescent="0.25">
      <c r="A19" s="55"/>
      <c r="B19" s="56" t="s">
        <v>75</v>
      </c>
      <c r="C19" s="56">
        <f>SUM(C16:C18)</f>
        <v>1210</v>
      </c>
      <c r="D19" s="56">
        <v>16820.3</v>
      </c>
      <c r="E19" s="45"/>
      <c r="F19" s="45"/>
    </row>
    <row r="20" spans="1:6" s="4" customFormat="1" x14ac:dyDescent="0.25">
      <c r="A20" s="55"/>
      <c r="B20" s="56" t="s">
        <v>14</v>
      </c>
      <c r="C20" s="55"/>
      <c r="D20" s="56"/>
    </row>
    <row r="21" spans="1:6" s="1" customFormat="1" x14ac:dyDescent="0.25">
      <c r="A21" s="55">
        <v>1</v>
      </c>
      <c r="B21" s="55" t="s">
        <v>87</v>
      </c>
      <c r="C21" s="55">
        <v>150</v>
      </c>
      <c r="D21" s="56">
        <f>C21+D19</f>
        <v>16970.3</v>
      </c>
      <c r="E21" s="45"/>
      <c r="F21" s="45"/>
    </row>
    <row r="22" spans="1:6" s="1" customFormat="1" x14ac:dyDescent="0.25">
      <c r="A22" s="55"/>
      <c r="B22" s="56"/>
      <c r="C22" s="55"/>
      <c r="D22" s="56"/>
      <c r="E22" s="45"/>
      <c r="F22" s="45"/>
    </row>
    <row r="23" spans="1:6" s="1" customFormat="1" x14ac:dyDescent="0.25">
      <c r="A23" s="55"/>
      <c r="B23" s="56"/>
      <c r="C23" s="56"/>
      <c r="D23" s="56"/>
      <c r="E23" s="45"/>
      <c r="F23" s="45"/>
    </row>
    <row r="24" spans="1:6" s="1" customFormat="1" x14ac:dyDescent="0.25">
      <c r="A24" s="56"/>
      <c r="B24" s="55"/>
      <c r="C24" s="56"/>
      <c r="D24" s="56"/>
      <c r="E24" s="45"/>
      <c r="F24" s="45"/>
    </row>
    <row r="25" spans="1:6" s="1" customFormat="1" ht="15.75" customHeight="1" x14ac:dyDescent="0.25">
      <c r="A25" s="55"/>
      <c r="B25" s="56"/>
      <c r="C25" s="55"/>
      <c r="D25" s="55"/>
      <c r="E25" s="45"/>
      <c r="F25" s="45"/>
    </row>
    <row r="26" spans="1:6" s="1" customFormat="1" x14ac:dyDescent="0.25">
      <c r="A26" s="55"/>
      <c r="B26" s="55"/>
      <c r="C26" s="56"/>
      <c r="D26" s="56"/>
      <c r="E26" s="45"/>
      <c r="F26" s="45"/>
    </row>
    <row r="27" spans="1:6" s="1" customFormat="1" x14ac:dyDescent="0.25">
      <c r="A27" s="55"/>
      <c r="B27" s="65"/>
      <c r="C27" s="56"/>
      <c r="D27" s="56"/>
      <c r="E27" s="45"/>
      <c r="F27" s="45"/>
    </row>
    <row r="28" spans="1:6" x14ac:dyDescent="0.25">
      <c r="A28" s="58"/>
      <c r="B28" s="59"/>
      <c r="C28" s="58"/>
      <c r="D28" s="58"/>
      <c r="E28" s="47"/>
      <c r="F28" s="47"/>
    </row>
    <row r="29" spans="1:6" x14ac:dyDescent="0.25">
      <c r="A29" s="58"/>
      <c r="B29" s="59"/>
      <c r="C29" s="58"/>
      <c r="D29" s="58"/>
      <c r="E29" s="47"/>
      <c r="F29" s="47"/>
    </row>
    <row r="30" spans="1:6" x14ac:dyDescent="0.25">
      <c r="A30" s="58"/>
      <c r="B30" s="59"/>
      <c r="C30" s="58"/>
      <c r="D30" s="58"/>
      <c r="E30" s="47"/>
      <c r="F30" s="47"/>
    </row>
    <row r="31" spans="1:6" x14ac:dyDescent="0.25">
      <c r="A31" s="58"/>
      <c r="B31" s="65"/>
      <c r="C31" s="58"/>
      <c r="D31" s="58"/>
      <c r="E31" s="47"/>
      <c r="F31" s="47"/>
    </row>
    <row r="32" spans="1:6" x14ac:dyDescent="0.25">
      <c r="A32" s="58"/>
      <c r="B32" s="65"/>
      <c r="C32" s="60"/>
      <c r="D32" s="60"/>
      <c r="E32" s="47"/>
      <c r="F32" s="47"/>
    </row>
    <row r="33" spans="1:6" x14ac:dyDescent="0.25">
      <c r="A33" s="58"/>
      <c r="B33" s="59"/>
      <c r="C33" s="58"/>
      <c r="D33" s="58"/>
      <c r="E33" s="47"/>
      <c r="F33" s="47"/>
    </row>
    <row r="34" spans="1:6" x14ac:dyDescent="0.25">
      <c r="A34" s="58"/>
      <c r="B34" s="65"/>
      <c r="C34" s="58"/>
      <c r="D34" s="58"/>
    </row>
    <row r="35" spans="1:6" x14ac:dyDescent="0.25">
      <c r="A35" s="61"/>
      <c r="B35" s="61"/>
      <c r="C35" s="61"/>
      <c r="D35" s="61"/>
    </row>
    <row r="36" spans="1:6" x14ac:dyDescent="0.25">
      <c r="A36" s="61"/>
      <c r="B36" s="61"/>
      <c r="C36" s="61"/>
      <c r="D36" s="6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83" t="s">
        <v>62</v>
      </c>
      <c r="C1" s="83"/>
      <c r="D1" s="83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45"/>
      <c r="B3" s="82" t="s">
        <v>49</v>
      </c>
      <c r="C3" s="82"/>
      <c r="D3" s="82"/>
    </row>
    <row r="4" spans="1:4" ht="30" x14ac:dyDescent="0.25">
      <c r="A4" s="39"/>
      <c r="B4" s="46" t="s">
        <v>0</v>
      </c>
      <c r="C4" s="39" t="s">
        <v>1</v>
      </c>
      <c r="D4" s="46" t="s">
        <v>27</v>
      </c>
    </row>
    <row r="5" spans="1:4" x14ac:dyDescent="0.25">
      <c r="A5" s="55"/>
      <c r="B5" s="56" t="s">
        <v>3</v>
      </c>
      <c r="C5" s="55"/>
      <c r="D5" s="55"/>
    </row>
    <row r="6" spans="1:4" x14ac:dyDescent="0.25">
      <c r="A6" s="55"/>
      <c r="B6" s="55" t="s">
        <v>67</v>
      </c>
      <c r="C6" s="55">
        <v>1142</v>
      </c>
      <c r="D6" s="56">
        <v>1142</v>
      </c>
    </row>
    <row r="7" spans="1:4" x14ac:dyDescent="0.25">
      <c r="A7" s="55"/>
      <c r="B7" s="56" t="s">
        <v>13</v>
      </c>
      <c r="C7" s="55"/>
      <c r="D7" s="55"/>
    </row>
    <row r="8" spans="1:4" x14ac:dyDescent="0.25">
      <c r="A8" s="56">
        <v>1</v>
      </c>
      <c r="B8" s="55" t="s">
        <v>86</v>
      </c>
      <c r="C8" s="56">
        <v>1142</v>
      </c>
      <c r="D8" s="56">
        <v>2284</v>
      </c>
    </row>
    <row r="9" spans="1:4" x14ac:dyDescent="0.25">
      <c r="A9" s="55"/>
      <c r="B9" s="56" t="s">
        <v>14</v>
      </c>
      <c r="C9" s="55"/>
      <c r="D9" s="55"/>
    </row>
    <row r="10" spans="1:4" ht="30" x14ac:dyDescent="0.25">
      <c r="A10" s="55">
        <v>1</v>
      </c>
      <c r="B10" s="55" t="s">
        <v>88</v>
      </c>
      <c r="C10" s="55">
        <v>588.5</v>
      </c>
      <c r="D10" s="56">
        <f>C10+D8</f>
        <v>2872.5</v>
      </c>
    </row>
    <row r="11" spans="1:4" x14ac:dyDescent="0.25">
      <c r="A11" s="55"/>
      <c r="B11" s="55"/>
      <c r="C11" s="55"/>
      <c r="D11" s="56"/>
    </row>
    <row r="12" spans="1:4" x14ac:dyDescent="0.25">
      <c r="A12" s="55"/>
      <c r="B12" s="55"/>
      <c r="C12" s="55"/>
      <c r="D12" s="56"/>
    </row>
    <row r="13" spans="1:4" x14ac:dyDescent="0.25">
      <c r="A13" s="55"/>
      <c r="B13" s="56"/>
      <c r="C13" s="55"/>
      <c r="D13" s="56"/>
    </row>
    <row r="14" spans="1:4" x14ac:dyDescent="0.25">
      <c r="A14" s="55"/>
      <c r="B14" s="55"/>
      <c r="C14" s="55"/>
      <c r="D14" s="56"/>
    </row>
    <row r="15" spans="1:4" x14ac:dyDescent="0.25">
      <c r="A15" s="55"/>
      <c r="B15" s="55"/>
      <c r="C15" s="55"/>
      <c r="D15" s="56"/>
    </row>
    <row r="16" spans="1:4" x14ac:dyDescent="0.25">
      <c r="A16" s="55"/>
      <c r="B16" s="55"/>
      <c r="C16" s="55"/>
      <c r="D16" s="56"/>
    </row>
    <row r="17" spans="1:4" x14ac:dyDescent="0.25">
      <c r="A17" s="55"/>
      <c r="B17" s="56"/>
      <c r="C17" s="55"/>
      <c r="D17" s="56"/>
    </row>
    <row r="18" spans="1:4" x14ac:dyDescent="0.25">
      <c r="A18" s="55"/>
      <c r="B18" s="55"/>
      <c r="C18" s="55"/>
      <c r="D18" s="56"/>
    </row>
    <row r="19" spans="1:4" x14ac:dyDescent="0.25">
      <c r="A19" s="56"/>
      <c r="B19" s="56"/>
      <c r="C19" s="55"/>
      <c r="D19" s="56"/>
    </row>
    <row r="20" spans="1:4" x14ac:dyDescent="0.25">
      <c r="A20" s="55"/>
      <c r="B20" s="55"/>
      <c r="C20" s="55"/>
      <c r="D20" s="56"/>
    </row>
    <row r="21" spans="1:4" x14ac:dyDescent="0.25">
      <c r="A21" s="55"/>
      <c r="B21" s="55"/>
      <c r="C21" s="55"/>
      <c r="D21" s="56"/>
    </row>
    <row r="22" spans="1:4" x14ac:dyDescent="0.25">
      <c r="A22" s="55"/>
      <c r="B22" s="55"/>
      <c r="C22" s="55"/>
      <c r="D22" s="56"/>
    </row>
    <row r="23" spans="1:4" x14ac:dyDescent="0.25">
      <c r="A23" s="56"/>
      <c r="B23" s="56"/>
      <c r="C23" s="56"/>
      <c r="D23" s="56"/>
    </row>
    <row r="24" spans="1:4" x14ac:dyDescent="0.25">
      <c r="A24" s="55"/>
      <c r="B24" s="55"/>
      <c r="C24" s="55"/>
      <c r="D24" s="56"/>
    </row>
    <row r="25" spans="1:4" x14ac:dyDescent="0.25">
      <c r="A25" s="55"/>
      <c r="B25" s="56"/>
      <c r="C25" s="56"/>
      <c r="D25" s="56"/>
    </row>
    <row r="26" spans="1:4" x14ac:dyDescent="0.25">
      <c r="A26" s="55"/>
      <c r="B26" s="55"/>
      <c r="C26" s="56"/>
      <c r="D26" s="56"/>
    </row>
    <row r="27" spans="1:4" x14ac:dyDescent="0.25">
      <c r="A27" s="58"/>
      <c r="B27" s="65"/>
      <c r="C27" s="58"/>
      <c r="D27" s="60"/>
    </row>
    <row r="28" spans="1:4" x14ac:dyDescent="0.25">
      <c r="A28" s="58"/>
      <c r="B28" s="59"/>
      <c r="C28" s="58"/>
      <c r="D28" s="60"/>
    </row>
    <row r="29" spans="1:4" x14ac:dyDescent="0.25">
      <c r="A29" s="58"/>
      <c r="B29" s="59"/>
      <c r="C29" s="58"/>
      <c r="D29" s="60"/>
    </row>
    <row r="30" spans="1:4" x14ac:dyDescent="0.25">
      <c r="A30" s="58"/>
      <c r="B30" s="59"/>
      <c r="C30" s="58"/>
      <c r="D30" s="60"/>
    </row>
    <row r="31" spans="1:4" x14ac:dyDescent="0.25">
      <c r="A31" s="58"/>
      <c r="B31" s="65"/>
      <c r="C31" s="60"/>
      <c r="D31" s="60"/>
    </row>
    <row r="32" spans="1:4" x14ac:dyDescent="0.25">
      <c r="A32" s="58"/>
      <c r="B32" s="65"/>
      <c r="C32" s="58"/>
      <c r="D32" s="58"/>
    </row>
    <row r="33" spans="1:4" x14ac:dyDescent="0.25">
      <c r="A33" s="58"/>
      <c r="B33" s="59"/>
      <c r="C33" s="58"/>
      <c r="D33" s="58"/>
    </row>
    <row r="34" spans="1:4" x14ac:dyDescent="0.25">
      <c r="A34" s="58"/>
      <c r="B34" s="65"/>
      <c r="C34" s="60"/>
      <c r="D34" s="60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11" sqref="D11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5" t="s">
        <v>62</v>
      </c>
      <c r="C1" s="85"/>
      <c r="D1" s="85"/>
      <c r="E1" s="7"/>
      <c r="F1" s="7"/>
      <c r="G1" s="7"/>
      <c r="H1" s="7"/>
    </row>
    <row r="2" spans="1:8" ht="21.6" customHeight="1" x14ac:dyDescent="0.25">
      <c r="A2" s="6"/>
      <c r="B2" s="84" t="s">
        <v>31</v>
      </c>
      <c r="C2" s="84"/>
      <c r="D2" s="84"/>
      <c r="E2" s="1"/>
      <c r="F2" s="1"/>
      <c r="G2" s="1"/>
      <c r="H2" s="1"/>
    </row>
    <row r="3" spans="1:8" ht="17.25" customHeight="1" x14ac:dyDescent="0.25">
      <c r="A3" s="6"/>
      <c r="B3" s="85" t="s">
        <v>50</v>
      </c>
      <c r="C3" s="85"/>
      <c r="D3" s="8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ht="15.75" x14ac:dyDescent="0.25">
      <c r="A5" s="66"/>
      <c r="B5" s="71" t="s">
        <v>10</v>
      </c>
      <c r="C5" s="66"/>
      <c r="D5" s="66"/>
      <c r="E5" s="1"/>
      <c r="F5" s="1"/>
      <c r="G5" s="1"/>
      <c r="H5" s="1"/>
    </row>
    <row r="6" spans="1:8" ht="45" x14ac:dyDescent="0.25">
      <c r="A6" s="55">
        <v>1</v>
      </c>
      <c r="B6" s="55" t="s">
        <v>76</v>
      </c>
      <c r="C6" s="72">
        <v>11796.34</v>
      </c>
      <c r="D6" s="56">
        <v>11796.34</v>
      </c>
    </row>
    <row r="7" spans="1:8" x14ac:dyDescent="0.25">
      <c r="A7" s="60"/>
      <c r="B7" s="60" t="s">
        <v>11</v>
      </c>
      <c r="C7" s="73"/>
      <c r="D7" s="60"/>
    </row>
    <row r="8" spans="1:8" x14ac:dyDescent="0.25">
      <c r="A8" s="58">
        <v>1</v>
      </c>
      <c r="B8" s="55" t="s">
        <v>81</v>
      </c>
      <c r="C8" s="73">
        <v>571</v>
      </c>
      <c r="D8" s="74"/>
    </row>
    <row r="9" spans="1:8" x14ac:dyDescent="0.25">
      <c r="A9" s="75">
        <v>2</v>
      </c>
      <c r="B9" s="76" t="s">
        <v>82</v>
      </c>
      <c r="C9" s="58">
        <v>3431.83</v>
      </c>
      <c r="D9" s="60"/>
    </row>
    <row r="10" spans="1:8" x14ac:dyDescent="0.25">
      <c r="A10" s="77"/>
      <c r="B10" s="63" t="s">
        <v>80</v>
      </c>
      <c r="C10" s="81">
        <f>SUM(C8:C9)</f>
        <v>4002.83</v>
      </c>
      <c r="D10" s="78">
        <v>15799.17</v>
      </c>
    </row>
    <row r="11" spans="1:8" x14ac:dyDescent="0.25">
      <c r="A11" s="58"/>
      <c r="B11" s="55"/>
      <c r="C11" s="58"/>
      <c r="D11" s="58"/>
    </row>
    <row r="12" spans="1:8" x14ac:dyDescent="0.25">
      <c r="A12" s="58"/>
      <c r="B12" s="58"/>
      <c r="C12" s="58"/>
      <c r="D12" s="58"/>
    </row>
    <row r="13" spans="1:8" x14ac:dyDescent="0.25">
      <c r="A13" s="58"/>
      <c r="B13" s="58"/>
      <c r="C13" s="58"/>
      <c r="D13" s="58"/>
    </row>
    <row r="14" spans="1:8" x14ac:dyDescent="0.25">
      <c r="A14" s="58"/>
      <c r="B14" s="60"/>
      <c r="C14" s="60"/>
      <c r="D14" s="60"/>
    </row>
    <row r="15" spans="1:8" x14ac:dyDescent="0.25">
      <c r="A15" s="58"/>
      <c r="B15" s="60"/>
      <c r="C15" s="58"/>
      <c r="D15" s="58"/>
    </row>
    <row r="16" spans="1:8" x14ac:dyDescent="0.25">
      <c r="A16" s="58"/>
      <c r="B16" s="57"/>
      <c r="C16" s="58"/>
      <c r="D16" s="58"/>
    </row>
    <row r="17" spans="1:4" x14ac:dyDescent="0.25">
      <c r="A17" s="58"/>
      <c r="B17" s="58"/>
      <c r="C17" s="58"/>
      <c r="D17" s="58"/>
    </row>
    <row r="18" spans="1:4" x14ac:dyDescent="0.25">
      <c r="A18" s="58"/>
      <c r="B18" s="60"/>
      <c r="C18" s="60"/>
      <c r="D18" s="60"/>
    </row>
    <row r="19" spans="1:4" x14ac:dyDescent="0.25">
      <c r="A19" s="58"/>
      <c r="B19" s="60"/>
      <c r="C19" s="58"/>
      <c r="D19" s="58"/>
    </row>
    <row r="20" spans="1:4" x14ac:dyDescent="0.25">
      <c r="A20" s="58"/>
      <c r="B20" s="59"/>
      <c r="C20" s="58"/>
      <c r="D20" s="58"/>
    </row>
    <row r="21" spans="1:4" x14ac:dyDescent="0.25">
      <c r="A21" s="58"/>
      <c r="B21" s="55"/>
      <c r="C21" s="58"/>
      <c r="D21" s="58"/>
    </row>
    <row r="22" spans="1:4" x14ac:dyDescent="0.25">
      <c r="A22" s="58"/>
      <c r="B22" s="60"/>
      <c r="C22" s="60"/>
      <c r="D22" s="60"/>
    </row>
    <row r="23" spans="1:4" x14ac:dyDescent="0.25">
      <c r="A23" s="58"/>
      <c r="B23" s="79"/>
      <c r="C23" s="58"/>
      <c r="D23" s="58"/>
    </row>
    <row r="24" spans="1:4" x14ac:dyDescent="0.25">
      <c r="A24" s="58"/>
      <c r="B24" s="59"/>
      <c r="C24" s="58"/>
      <c r="D24" s="58"/>
    </row>
    <row r="25" spans="1:4" x14ac:dyDescent="0.25">
      <c r="A25" s="58"/>
      <c r="B25" s="55"/>
      <c r="C25" s="58"/>
      <c r="D25" s="60"/>
    </row>
    <row r="26" spans="1:4" x14ac:dyDescent="0.25">
      <c r="A26" s="58"/>
      <c r="B26" s="79"/>
      <c r="C26" s="60"/>
      <c r="D26" s="60"/>
    </row>
    <row r="27" spans="1:4" x14ac:dyDescent="0.25">
      <c r="A27" s="58"/>
      <c r="B27" s="80"/>
      <c r="C27" s="58"/>
      <c r="D27" s="58"/>
    </row>
    <row r="28" spans="1:4" x14ac:dyDescent="0.25">
      <c r="A28" s="58"/>
      <c r="B28" s="79"/>
      <c r="C28" s="60"/>
      <c r="D28" s="60"/>
    </row>
    <row r="29" spans="1:4" x14ac:dyDescent="0.25">
      <c r="A29" s="58"/>
      <c r="B29" s="79"/>
      <c r="C29" s="58"/>
      <c r="D29" s="58"/>
    </row>
    <row r="30" spans="1:4" x14ac:dyDescent="0.25">
      <c r="A30" s="14"/>
      <c r="B30" s="33"/>
      <c r="C30" s="14"/>
      <c r="D30" s="14"/>
    </row>
    <row r="31" spans="1:4" x14ac:dyDescent="0.25">
      <c r="A31" s="14"/>
      <c r="B31" s="24"/>
      <c r="C31" s="13"/>
      <c r="D31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" sqref="B1:D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5" t="s">
        <v>62</v>
      </c>
      <c r="C1" s="85"/>
      <c r="D1" s="85"/>
    </row>
    <row r="2" spans="1:4" ht="15.75" x14ac:dyDescent="0.25">
      <c r="A2" s="6"/>
      <c r="B2" s="84" t="s">
        <v>31</v>
      </c>
      <c r="C2" s="84"/>
      <c r="D2" s="84"/>
    </row>
    <row r="3" spans="1:4" ht="15.75" x14ac:dyDescent="0.25">
      <c r="A3" s="6"/>
      <c r="B3" s="85" t="s">
        <v>34</v>
      </c>
      <c r="C3" s="85"/>
      <c r="D3" s="85"/>
    </row>
    <row r="4" spans="1:4" ht="26.25" x14ac:dyDescent="0.25">
      <c r="A4" s="8"/>
      <c r="B4" s="9" t="s">
        <v>0</v>
      </c>
      <c r="C4" s="8" t="s">
        <v>1</v>
      </c>
      <c r="D4" s="8" t="s">
        <v>27</v>
      </c>
    </row>
    <row r="5" spans="1:4" x14ac:dyDescent="0.25">
      <c r="A5" s="10"/>
      <c r="B5" s="10"/>
      <c r="C5" s="10"/>
      <c r="D5" s="10"/>
    </row>
    <row r="6" spans="1:4" x14ac:dyDescent="0.25">
      <c r="A6" s="3"/>
      <c r="B6" s="3"/>
      <c r="C6" s="20"/>
      <c r="D6" s="3"/>
    </row>
    <row r="7" spans="1:4" x14ac:dyDescent="0.25">
      <c r="A7" s="13"/>
      <c r="B7" s="13"/>
      <c r="C7" s="21"/>
      <c r="D7" s="13"/>
    </row>
    <row r="8" spans="1:4" x14ac:dyDescent="0.25">
      <c r="A8" s="14"/>
      <c r="B8" s="39"/>
      <c r="C8" s="17"/>
      <c r="D8" s="18"/>
    </row>
    <row r="9" spans="1:4" x14ac:dyDescent="0.25">
      <c r="A9" s="40"/>
      <c r="B9" s="41"/>
      <c r="C9" s="13"/>
      <c r="D9" s="13"/>
    </row>
    <row r="10" spans="1:4" x14ac:dyDescent="0.25">
      <c r="A10" s="15"/>
      <c r="B10" s="22"/>
      <c r="C10" s="16"/>
      <c r="D10" s="19"/>
    </row>
    <row r="11" spans="1:4" x14ac:dyDescent="0.25">
      <c r="A11" s="14"/>
      <c r="B11" s="12"/>
      <c r="C11" s="14"/>
      <c r="D11" s="14"/>
    </row>
    <row r="12" spans="1:4" x14ac:dyDescent="0.25">
      <c r="A12" s="14"/>
      <c r="B12" s="14"/>
      <c r="C12" s="14"/>
      <c r="D12" s="14"/>
    </row>
    <row r="13" spans="1:4" x14ac:dyDescent="0.25">
      <c r="A13" s="14"/>
      <c r="B13" s="14"/>
      <c r="C13" s="14"/>
      <c r="D13" s="14"/>
    </row>
    <row r="14" spans="1:4" x14ac:dyDescent="0.25">
      <c r="A14" s="14"/>
      <c r="B14" s="13"/>
      <c r="C14" s="13"/>
      <c r="D14" s="13"/>
    </row>
    <row r="15" spans="1:4" x14ac:dyDescent="0.25">
      <c r="A15" s="14"/>
      <c r="B15" s="13"/>
      <c r="C15" s="14"/>
      <c r="D15" s="14"/>
    </row>
    <row r="16" spans="1:4" x14ac:dyDescent="0.25">
      <c r="A16" s="14"/>
      <c r="B16" s="43"/>
      <c r="C16" s="14"/>
      <c r="D16" s="14"/>
    </row>
    <row r="17" spans="1:4" x14ac:dyDescent="0.25">
      <c r="A17" s="14"/>
      <c r="B17" s="14"/>
      <c r="C17" s="14"/>
      <c r="D17" s="14"/>
    </row>
    <row r="18" spans="1:4" x14ac:dyDescent="0.25">
      <c r="A18" s="14"/>
      <c r="B18" s="13"/>
      <c r="C18" s="13"/>
      <c r="D18" s="13"/>
    </row>
    <row r="19" spans="1:4" x14ac:dyDescent="0.25">
      <c r="A19" s="14"/>
      <c r="B19" s="13"/>
      <c r="C19" s="14"/>
      <c r="D19" s="14"/>
    </row>
    <row r="20" spans="1:4" x14ac:dyDescent="0.25">
      <c r="A20" s="14"/>
      <c r="B20" s="23"/>
      <c r="C20" s="14"/>
      <c r="D20" s="14"/>
    </row>
    <row r="21" spans="1:4" x14ac:dyDescent="0.25">
      <c r="A21" s="14"/>
      <c r="B21" s="12"/>
      <c r="C21" s="14"/>
      <c r="D21" s="14"/>
    </row>
    <row r="22" spans="1:4" x14ac:dyDescent="0.25">
      <c r="A22" s="14"/>
      <c r="B22" s="13"/>
      <c r="C22" s="13"/>
      <c r="D22" s="13"/>
    </row>
    <row r="23" spans="1:4" x14ac:dyDescent="0.25">
      <c r="A23" s="14"/>
      <c r="B23" s="24"/>
      <c r="C23" s="14"/>
      <c r="D23" s="14"/>
    </row>
    <row r="24" spans="1:4" x14ac:dyDescent="0.25">
      <c r="A24" s="14"/>
      <c r="B24" s="23"/>
      <c r="C24" s="14"/>
      <c r="D24" s="14"/>
    </row>
    <row r="25" spans="1:4" x14ac:dyDescent="0.25">
      <c r="A25" s="14"/>
      <c r="B25" s="39"/>
      <c r="C25" s="42"/>
      <c r="D25" s="13"/>
    </row>
    <row r="26" spans="1:4" x14ac:dyDescent="0.25">
      <c r="A26" s="14"/>
      <c r="B26" s="24"/>
      <c r="C26" s="13"/>
      <c r="D26" s="13"/>
    </row>
    <row r="27" spans="1:4" x14ac:dyDescent="0.25">
      <c r="A27" s="14"/>
      <c r="B27" s="26"/>
      <c r="C27" s="14"/>
      <c r="D27" s="14"/>
    </row>
    <row r="28" spans="1:4" x14ac:dyDescent="0.25">
      <c r="A28" s="14"/>
      <c r="B28" s="24"/>
      <c r="C28" s="13"/>
      <c r="D28" s="13"/>
    </row>
    <row r="29" spans="1:4" x14ac:dyDescent="0.25">
      <c r="A29" s="14"/>
      <c r="B29" s="24"/>
      <c r="C29" s="14"/>
      <c r="D29" s="14"/>
    </row>
    <row r="30" spans="1:4" x14ac:dyDescent="0.25">
      <c r="A30" s="14"/>
      <c r="B30" s="33"/>
      <c r="C30" s="14"/>
      <c r="D30" s="14"/>
    </row>
    <row r="31" spans="1:4" x14ac:dyDescent="0.25">
      <c r="A31" s="14"/>
      <c r="B31" s="24"/>
      <c r="C31" s="13"/>
      <c r="D31" s="1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A5" sqref="A5:D14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85" t="s">
        <v>63</v>
      </c>
      <c r="C1" s="85"/>
      <c r="D1" s="85"/>
      <c r="E1" s="7"/>
      <c r="F1" s="7"/>
      <c r="G1" s="7"/>
      <c r="H1" s="7"/>
    </row>
    <row r="2" spans="1:8" ht="15.75" x14ac:dyDescent="0.25">
      <c r="A2" s="6"/>
      <c r="B2" s="84" t="s">
        <v>31</v>
      </c>
      <c r="C2" s="84"/>
      <c r="D2" s="84"/>
      <c r="E2" s="1"/>
      <c r="F2" s="1"/>
      <c r="G2" s="1"/>
      <c r="H2" s="1"/>
    </row>
    <row r="3" spans="1:8" ht="15.75" x14ac:dyDescent="0.25">
      <c r="A3" s="6"/>
      <c r="B3" s="85" t="s">
        <v>5</v>
      </c>
      <c r="C3" s="85"/>
      <c r="D3" s="8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 x14ac:dyDescent="0.25">
      <c r="A5" s="64"/>
      <c r="B5" s="56"/>
      <c r="C5" s="66"/>
      <c r="D5" s="8"/>
      <c r="E5" s="1"/>
      <c r="F5" s="1"/>
      <c r="G5" s="1"/>
      <c r="H5" s="1"/>
    </row>
    <row r="6" spans="1:8" s="1" customFormat="1" x14ac:dyDescent="0.25">
      <c r="A6" s="55"/>
      <c r="B6" s="55"/>
      <c r="C6" s="55"/>
      <c r="D6" s="3"/>
    </row>
    <row r="7" spans="1:8" s="1" customFormat="1" x14ac:dyDescent="0.25">
      <c r="A7" s="8"/>
      <c r="B7" s="3"/>
      <c r="C7" s="8"/>
      <c r="D7" s="3"/>
    </row>
    <row r="8" spans="1:8" s="1" customFormat="1" x14ac:dyDescent="0.25">
      <c r="A8" s="55"/>
      <c r="B8" s="55"/>
      <c r="C8" s="55"/>
      <c r="D8" s="3"/>
    </row>
    <row r="9" spans="1:8" s="1" customFormat="1" x14ac:dyDescent="0.25">
      <c r="A9" s="55"/>
      <c r="B9" s="55"/>
      <c r="C9" s="55"/>
      <c r="D9" s="3"/>
    </row>
    <row r="10" spans="1:8" s="1" customFormat="1" x14ac:dyDescent="0.25">
      <c r="A10" s="55"/>
      <c r="B10" s="55"/>
      <c r="C10" s="55"/>
      <c r="D10" s="3"/>
    </row>
    <row r="11" spans="1:8" s="5" customFormat="1" x14ac:dyDescent="0.25">
      <c r="A11" s="55"/>
      <c r="B11" s="56"/>
      <c r="C11" s="55"/>
      <c r="D11" s="13"/>
    </row>
    <row r="12" spans="1:8" x14ac:dyDescent="0.25">
      <c r="A12" s="55"/>
      <c r="B12" s="55"/>
      <c r="C12" s="55"/>
      <c r="D12" s="13"/>
    </row>
    <row r="13" spans="1:8" x14ac:dyDescent="0.25">
      <c r="A13" s="55"/>
      <c r="B13" s="56"/>
      <c r="C13" s="55"/>
      <c r="D13" s="14"/>
    </row>
    <row r="14" spans="1:8" s="5" customFormat="1" x14ac:dyDescent="0.25">
      <c r="A14" s="55"/>
      <c r="B14" s="55"/>
      <c r="C14" s="55"/>
      <c r="D14" s="13"/>
    </row>
    <row r="15" spans="1:8" x14ac:dyDescent="0.25">
      <c r="A15" s="55"/>
      <c r="B15" s="56"/>
      <c r="C15" s="55"/>
      <c r="D15" s="13"/>
    </row>
    <row r="16" spans="1:8" x14ac:dyDescent="0.25">
      <c r="A16" s="58"/>
      <c r="B16" s="55"/>
      <c r="C16" s="58"/>
      <c r="D16" s="60"/>
    </row>
    <row r="17" spans="1:4" x14ac:dyDescent="0.25">
      <c r="A17" s="58"/>
      <c r="B17" s="56"/>
      <c r="C17" s="58"/>
      <c r="D17" s="60"/>
    </row>
    <row r="18" spans="1:4" x14ac:dyDescent="0.25">
      <c r="A18" s="58"/>
      <c r="B18" s="55"/>
      <c r="C18" s="58"/>
      <c r="D18" s="60"/>
    </row>
    <row r="19" spans="1:4" x14ac:dyDescent="0.25">
      <c r="A19" s="58"/>
      <c r="B19" s="55"/>
      <c r="C19" s="58"/>
      <c r="D19" s="60"/>
    </row>
    <row r="20" spans="1:4" x14ac:dyDescent="0.25">
      <c r="A20" s="58"/>
      <c r="B20" s="55"/>
      <c r="C20" s="58"/>
      <c r="D20" s="58"/>
    </row>
    <row r="21" spans="1:4" x14ac:dyDescent="0.25">
      <c r="A21" s="58"/>
      <c r="B21" s="55"/>
      <c r="C21" s="58"/>
      <c r="D21" s="58"/>
    </row>
    <row r="22" spans="1:4" x14ac:dyDescent="0.25">
      <c r="A22" s="58"/>
      <c r="B22" s="55"/>
      <c r="C22" s="58"/>
      <c r="D22" s="60"/>
    </row>
    <row r="23" spans="1:4" x14ac:dyDescent="0.25">
      <c r="A23" s="58"/>
      <c r="B23" s="55"/>
      <c r="C23" s="58"/>
      <c r="D23" s="60"/>
    </row>
    <row r="24" spans="1:4" x14ac:dyDescent="0.25">
      <c r="A24" s="58"/>
      <c r="B24" s="55"/>
      <c r="C24" s="58"/>
      <c r="D24" s="58"/>
    </row>
    <row r="25" spans="1:4" x14ac:dyDescent="0.25">
      <c r="A25" s="58"/>
      <c r="B25" s="55"/>
      <c r="C25" s="58"/>
      <c r="D25" s="58"/>
    </row>
    <row r="26" spans="1:4" x14ac:dyDescent="0.25">
      <c r="A26" s="58"/>
      <c r="B26" s="56"/>
      <c r="C26" s="60"/>
      <c r="D26" s="60"/>
    </row>
    <row r="27" spans="1:4" x14ac:dyDescent="0.25">
      <c r="A27" s="68"/>
      <c r="B27" s="69"/>
      <c r="C27" s="68"/>
      <c r="D27" s="58"/>
    </row>
    <row r="28" spans="1:4" x14ac:dyDescent="0.25">
      <c r="A28" s="68"/>
      <c r="B28" s="70"/>
      <c r="C28" s="68"/>
      <c r="D28" s="58"/>
    </row>
    <row r="29" spans="1:4" x14ac:dyDescent="0.25">
      <c r="A29" s="68"/>
      <c r="B29" s="69"/>
      <c r="C29" s="67"/>
      <c r="D29" s="60"/>
    </row>
    <row r="30" spans="1:4" x14ac:dyDescent="0.25">
      <c r="A30" s="58"/>
      <c r="B30" s="65"/>
      <c r="C30" s="58"/>
      <c r="D30" s="58"/>
    </row>
    <row r="31" spans="1:4" x14ac:dyDescent="0.25">
      <c r="A31" s="58"/>
      <c r="B31" s="59"/>
      <c r="C31" s="58"/>
      <c r="D31" s="58"/>
    </row>
    <row r="32" spans="1:4" x14ac:dyDescent="0.25">
      <c r="A32" s="58"/>
      <c r="B32" s="65"/>
      <c r="C32" s="60"/>
      <c r="D32" s="60"/>
    </row>
    <row r="33" spans="1:4" x14ac:dyDescent="0.25">
      <c r="A33" s="58"/>
      <c r="B33" s="65"/>
      <c r="C33" s="58"/>
      <c r="D33" s="58"/>
    </row>
    <row r="34" spans="1:4" x14ac:dyDescent="0.25">
      <c r="A34" s="14"/>
      <c r="B34" s="25"/>
      <c r="C34" s="42"/>
      <c r="D34" s="13"/>
    </row>
    <row r="35" spans="1:4" x14ac:dyDescent="0.25">
      <c r="A35" s="14"/>
      <c r="B35" s="32"/>
      <c r="C35" s="13"/>
      <c r="D35" s="13"/>
    </row>
    <row r="36" spans="1:4" x14ac:dyDescent="0.25">
      <c r="A36" s="14"/>
      <c r="B36" s="25"/>
      <c r="C36" s="14"/>
      <c r="D36" s="14"/>
    </row>
    <row r="37" spans="1:4" x14ac:dyDescent="0.25">
      <c r="A37" s="14"/>
      <c r="B37" s="32"/>
      <c r="C37" s="13"/>
      <c r="D37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86" t="s">
        <v>60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21" x14ac:dyDescent="0.35">
      <c r="A2" s="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1" customFormat="1" ht="20.25" customHeight="1" x14ac:dyDescent="0.25">
      <c r="A3" s="9"/>
      <c r="B3" s="34" t="s">
        <v>2</v>
      </c>
      <c r="C3" s="34" t="s">
        <v>6</v>
      </c>
      <c r="D3" s="34" t="s">
        <v>3</v>
      </c>
      <c r="E3" s="34" t="s">
        <v>8</v>
      </c>
      <c r="F3" s="34" t="s">
        <v>9</v>
      </c>
      <c r="G3" s="34" t="s">
        <v>10</v>
      </c>
      <c r="H3" s="34" t="s">
        <v>11</v>
      </c>
      <c r="I3" s="34" t="s">
        <v>12</v>
      </c>
      <c r="J3" s="34" t="s">
        <v>13</v>
      </c>
      <c r="K3" s="34" t="s">
        <v>14</v>
      </c>
      <c r="L3" s="34" t="s">
        <v>15</v>
      </c>
      <c r="M3" s="34" t="s">
        <v>16</v>
      </c>
      <c r="N3" s="28" t="s">
        <v>17</v>
      </c>
    </row>
    <row r="4" spans="1:14" ht="39.75" customHeight="1" x14ac:dyDescent="0.35">
      <c r="A4" s="35" t="s">
        <v>29</v>
      </c>
      <c r="B4" s="29">
        <f>B5+B6+B7</f>
        <v>4247.68</v>
      </c>
      <c r="C4" s="29">
        <f>C5+C6+C7+C8</f>
        <v>4242.21</v>
      </c>
      <c r="D4" s="29">
        <f>D5+D6+D7+D8</f>
        <v>4244.9400000000005</v>
      </c>
      <c r="E4" s="29">
        <f t="shared" ref="E4:M4" si="0">E5+E6+E7+E8</f>
        <v>4244.9400000000005</v>
      </c>
      <c r="F4" s="29">
        <f t="shared" si="0"/>
        <v>4244.9400000000005</v>
      </c>
      <c r="G4" s="29">
        <f t="shared" si="0"/>
        <v>4244.9400000000005</v>
      </c>
      <c r="H4" s="29">
        <f t="shared" si="0"/>
        <v>4244.9400000000005</v>
      </c>
      <c r="I4" s="29">
        <f t="shared" si="0"/>
        <v>4244.9400000000005</v>
      </c>
      <c r="J4" s="29">
        <f t="shared" si="0"/>
        <v>4244.9400000000005</v>
      </c>
      <c r="K4" s="29">
        <f t="shared" si="0"/>
        <v>4244.9400000000005</v>
      </c>
      <c r="L4" s="29">
        <f t="shared" si="0"/>
        <v>4244.9400000000005</v>
      </c>
      <c r="M4" s="29">
        <f t="shared" si="0"/>
        <v>4244.9400000000005</v>
      </c>
      <c r="N4" s="29">
        <f t="shared" ref="N4:N24" si="1">SUM(B4:M4)</f>
        <v>50939.290000000015</v>
      </c>
    </row>
    <row r="5" spans="1:14" ht="39" customHeight="1" x14ac:dyDescent="0.35">
      <c r="A5" s="35" t="s">
        <v>18</v>
      </c>
      <c r="B5" s="30">
        <v>2740.84</v>
      </c>
      <c r="C5" s="30">
        <v>2737.31</v>
      </c>
      <c r="D5" s="30">
        <v>2739.07</v>
      </c>
      <c r="E5" s="30">
        <v>2739.07</v>
      </c>
      <c r="F5" s="30">
        <v>2739.07</v>
      </c>
      <c r="G5" s="30">
        <v>2739.07</v>
      </c>
      <c r="H5" s="30">
        <v>2739.07</v>
      </c>
      <c r="I5" s="30">
        <v>2739.07</v>
      </c>
      <c r="J5" s="30">
        <v>2739.07</v>
      </c>
      <c r="K5" s="30">
        <v>2739.07</v>
      </c>
      <c r="L5" s="30">
        <v>2739.07</v>
      </c>
      <c r="M5" s="30">
        <v>2739.07</v>
      </c>
      <c r="N5" s="30">
        <f t="shared" si="1"/>
        <v>32868.85</v>
      </c>
    </row>
    <row r="6" spans="1:14" ht="60" customHeight="1" x14ac:dyDescent="0.35">
      <c r="A6" s="35" t="s">
        <v>36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>
        <f t="shared" si="1"/>
        <v>0</v>
      </c>
    </row>
    <row r="7" spans="1:14" ht="44.25" customHeight="1" x14ac:dyDescent="0.35">
      <c r="A7" s="35" t="s">
        <v>37</v>
      </c>
      <c r="B7" s="30">
        <v>1506.84</v>
      </c>
      <c r="C7" s="30">
        <v>1504.9</v>
      </c>
      <c r="D7" s="30">
        <v>1505.87</v>
      </c>
      <c r="E7" s="30">
        <v>1505.87</v>
      </c>
      <c r="F7" s="30">
        <v>1505.87</v>
      </c>
      <c r="G7" s="30">
        <v>1505.87</v>
      </c>
      <c r="H7" s="30">
        <v>1505.87</v>
      </c>
      <c r="I7" s="30">
        <v>1505.87</v>
      </c>
      <c r="J7" s="30">
        <v>1505.87</v>
      </c>
      <c r="K7" s="30">
        <v>1505.87</v>
      </c>
      <c r="L7" s="30">
        <v>1505.87</v>
      </c>
      <c r="M7" s="30">
        <v>1505.87</v>
      </c>
      <c r="N7" s="30">
        <f>SUM(B7:M7)</f>
        <v>18070.439999999995</v>
      </c>
    </row>
    <row r="8" spans="1:14" ht="44.25" customHeight="1" x14ac:dyDescent="0.35">
      <c r="A8" s="35" t="s">
        <v>53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>
        <f>SUM(B8:M8)</f>
        <v>0</v>
      </c>
    </row>
    <row r="9" spans="1:14" ht="36" customHeight="1" x14ac:dyDescent="0.35">
      <c r="A9" s="36" t="s">
        <v>19</v>
      </c>
      <c r="B9" s="29">
        <f>B10+B11+B12+B13</f>
        <v>2141.25</v>
      </c>
      <c r="C9" s="29">
        <f t="shared" ref="C9:M9" si="2">C10+C11+C12+C13</f>
        <v>3854.25</v>
      </c>
      <c r="D9" s="29">
        <f t="shared" si="2"/>
        <v>3997</v>
      </c>
      <c r="E9" s="29">
        <f t="shared" si="2"/>
        <v>893.77</v>
      </c>
      <c r="F9" s="29">
        <f t="shared" si="2"/>
        <v>8541.1</v>
      </c>
      <c r="G9" s="29">
        <f t="shared" si="2"/>
        <v>2005.65</v>
      </c>
      <c r="H9" s="29">
        <f t="shared" si="2"/>
        <v>2387.5299999999997</v>
      </c>
      <c r="I9" s="29">
        <f t="shared" si="2"/>
        <v>0</v>
      </c>
      <c r="J9" s="29">
        <f t="shared" si="2"/>
        <v>1442</v>
      </c>
      <c r="K9" s="29">
        <f t="shared" si="2"/>
        <v>738.5</v>
      </c>
      <c r="L9" s="29">
        <f t="shared" si="2"/>
        <v>4005.07</v>
      </c>
      <c r="M9" s="29">
        <f t="shared" si="2"/>
        <v>5656.41</v>
      </c>
      <c r="N9" s="29">
        <f t="shared" si="1"/>
        <v>35662.53</v>
      </c>
    </row>
    <row r="10" spans="1:14" ht="40.5" customHeight="1" x14ac:dyDescent="0.35">
      <c r="A10" s="35" t="s">
        <v>20</v>
      </c>
      <c r="B10" s="30"/>
      <c r="C10" s="30"/>
      <c r="D10" s="30"/>
      <c r="E10" s="30">
        <v>300</v>
      </c>
      <c r="F10" s="30"/>
      <c r="G10" s="30"/>
      <c r="H10" s="30">
        <v>1200</v>
      </c>
      <c r="I10" s="30"/>
      <c r="J10" s="30">
        <v>300</v>
      </c>
      <c r="K10" s="30"/>
      <c r="L10" s="30">
        <v>1630</v>
      </c>
      <c r="M10" s="30">
        <v>4267</v>
      </c>
      <c r="N10" s="29">
        <f t="shared" si="1"/>
        <v>7697</v>
      </c>
    </row>
    <row r="11" spans="1:14" ht="45.75" customHeight="1" x14ac:dyDescent="0.35">
      <c r="A11" s="35" t="s">
        <v>21</v>
      </c>
      <c r="B11" s="31">
        <v>2141.25</v>
      </c>
      <c r="C11" s="30">
        <v>3854.25</v>
      </c>
      <c r="D11" s="30">
        <v>2855</v>
      </c>
      <c r="E11" s="30"/>
      <c r="F11" s="30">
        <v>6759.8</v>
      </c>
      <c r="G11" s="30">
        <v>1210</v>
      </c>
      <c r="H11" s="30"/>
      <c r="I11" s="30"/>
      <c r="J11" s="30"/>
      <c r="K11" s="30">
        <v>150</v>
      </c>
      <c r="L11" s="30"/>
      <c r="M11" s="30"/>
      <c r="N11" s="29">
        <f t="shared" si="1"/>
        <v>16970.3</v>
      </c>
    </row>
    <row r="12" spans="1:14" ht="45.75" customHeight="1" x14ac:dyDescent="0.35">
      <c r="A12" s="44" t="s">
        <v>32</v>
      </c>
      <c r="B12" s="31"/>
      <c r="C12" s="30"/>
      <c r="D12" s="30">
        <v>1142</v>
      </c>
      <c r="E12" s="30"/>
      <c r="F12" s="30"/>
      <c r="G12" s="30"/>
      <c r="H12" s="30"/>
      <c r="I12" s="30"/>
      <c r="J12" s="30">
        <v>1142</v>
      </c>
      <c r="K12" s="30">
        <v>588.5</v>
      </c>
      <c r="L12" s="30"/>
      <c r="M12" s="30"/>
      <c r="N12" s="29">
        <f t="shared" si="1"/>
        <v>2872.5</v>
      </c>
    </row>
    <row r="13" spans="1:14" ht="21.75" customHeight="1" x14ac:dyDescent="0.35">
      <c r="A13" s="35" t="s">
        <v>22</v>
      </c>
      <c r="B13" s="30"/>
      <c r="C13" s="30"/>
      <c r="D13" s="30"/>
      <c r="E13" s="30">
        <v>593.77</v>
      </c>
      <c r="F13" s="30">
        <v>1781.3</v>
      </c>
      <c r="G13" s="30">
        <v>795.65</v>
      </c>
      <c r="H13" s="30">
        <v>1187.53</v>
      </c>
      <c r="I13" s="30"/>
      <c r="J13" s="30"/>
      <c r="K13" s="30"/>
      <c r="L13" s="30">
        <v>2375.0700000000002</v>
      </c>
      <c r="M13" s="30">
        <v>1389.41</v>
      </c>
      <c r="N13" s="30">
        <f t="shared" si="1"/>
        <v>8122.73</v>
      </c>
    </row>
    <row r="14" spans="1:14" ht="23.25" customHeight="1" x14ac:dyDescent="0.35">
      <c r="A14" s="36" t="s">
        <v>23</v>
      </c>
      <c r="B14" s="29">
        <f>B15+B16+B17</f>
        <v>0</v>
      </c>
      <c r="C14" s="29">
        <f t="shared" ref="C14:M14" si="3">C15+C16+C17</f>
        <v>0</v>
      </c>
      <c r="D14" s="29">
        <f t="shared" si="3"/>
        <v>0</v>
      </c>
      <c r="E14" s="29">
        <f t="shared" si="3"/>
        <v>0</v>
      </c>
      <c r="F14" s="29">
        <f t="shared" si="3"/>
        <v>0</v>
      </c>
      <c r="G14" s="29">
        <f t="shared" si="3"/>
        <v>11796.34</v>
      </c>
      <c r="H14" s="29">
        <f t="shared" si="3"/>
        <v>4002.83</v>
      </c>
      <c r="I14" s="29">
        <f t="shared" si="3"/>
        <v>0</v>
      </c>
      <c r="J14" s="29">
        <f t="shared" si="3"/>
        <v>0</v>
      </c>
      <c r="K14" s="29">
        <f t="shared" si="3"/>
        <v>0</v>
      </c>
      <c r="L14" s="29">
        <f t="shared" si="3"/>
        <v>0</v>
      </c>
      <c r="M14" s="29">
        <f t="shared" si="3"/>
        <v>0</v>
      </c>
      <c r="N14" s="29">
        <f t="shared" si="1"/>
        <v>15799.17</v>
      </c>
    </row>
    <row r="15" spans="1:14" ht="42" customHeight="1" x14ac:dyDescent="0.35">
      <c r="A15" s="35" t="s">
        <v>24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>
        <f t="shared" si="1"/>
        <v>0</v>
      </c>
    </row>
    <row r="16" spans="1:14" ht="40.5" customHeight="1" x14ac:dyDescent="0.35">
      <c r="A16" s="35" t="s">
        <v>25</v>
      </c>
      <c r="B16" s="30"/>
      <c r="C16" s="30"/>
      <c r="D16" s="30"/>
      <c r="E16" s="30"/>
      <c r="F16" s="30"/>
      <c r="G16" s="30">
        <v>11796.34</v>
      </c>
      <c r="H16" s="30">
        <v>4002.83</v>
      </c>
      <c r="I16" s="30"/>
      <c r="J16" s="30"/>
      <c r="K16" s="30"/>
      <c r="L16" s="30"/>
      <c r="M16" s="30"/>
      <c r="N16" s="30">
        <f t="shared" si="1"/>
        <v>15799.17</v>
      </c>
    </row>
    <row r="17" spans="1:14" ht="40.5" customHeight="1" x14ac:dyDescent="0.35">
      <c r="A17" s="44" t="s">
        <v>33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1"/>
        <v>0</v>
      </c>
    </row>
    <row r="18" spans="1:14" ht="40.5" customHeight="1" x14ac:dyDescent="0.35">
      <c r="A18" s="53" t="s">
        <v>52</v>
      </c>
      <c r="B18" s="30"/>
      <c r="C18" s="30"/>
      <c r="D18" s="30"/>
      <c r="E18" s="30">
        <v>620.67999999999995</v>
      </c>
      <c r="F18" s="30">
        <v>655.16</v>
      </c>
      <c r="G18" s="30">
        <v>1005.49</v>
      </c>
      <c r="H18" s="30">
        <v>2202.4</v>
      </c>
      <c r="I18" s="30">
        <v>724.12</v>
      </c>
      <c r="J18" s="30">
        <v>413.78</v>
      </c>
      <c r="K18" s="30">
        <v>758.6</v>
      </c>
      <c r="L18" s="30"/>
      <c r="M18" s="30"/>
      <c r="N18" s="30">
        <f t="shared" si="1"/>
        <v>6380.23</v>
      </c>
    </row>
    <row r="19" spans="1:14" ht="40.5" customHeight="1" x14ac:dyDescent="0.35">
      <c r="A19" s="36" t="s">
        <v>54</v>
      </c>
      <c r="B19" s="29">
        <f>B20+B21+B22</f>
        <v>275.62</v>
      </c>
      <c r="C19" s="29">
        <f t="shared" ref="C19:I19" si="4">C20+C21+C22</f>
        <v>-637.58000000000004</v>
      </c>
      <c r="D19" s="29">
        <f t="shared" si="4"/>
        <v>2003.62</v>
      </c>
      <c r="E19" s="29">
        <f t="shared" si="4"/>
        <v>109.71999999999997</v>
      </c>
      <c r="F19" s="29">
        <f t="shared" si="4"/>
        <v>1435.42</v>
      </c>
      <c r="G19" s="29">
        <f t="shared" si="4"/>
        <v>-645.38</v>
      </c>
      <c r="H19" s="29">
        <f t="shared" si="4"/>
        <v>452.15999999999997</v>
      </c>
      <c r="I19" s="29">
        <f t="shared" si="4"/>
        <v>244.35</v>
      </c>
      <c r="J19" s="29">
        <f t="shared" ref="J19:M19" si="5">J20+J21+J22</f>
        <v>2247.14</v>
      </c>
      <c r="K19" s="29">
        <f t="shared" si="5"/>
        <v>-444.53999999999996</v>
      </c>
      <c r="L19" s="29">
        <f t="shared" si="5"/>
        <v>1496.94</v>
      </c>
      <c r="M19" s="29">
        <f t="shared" si="5"/>
        <v>1080.6799999999998</v>
      </c>
      <c r="N19" s="29">
        <f t="shared" ref="N19:N23" si="6">SUM(B19:M19)</f>
        <v>7618.15</v>
      </c>
    </row>
    <row r="20" spans="1:14" ht="40.5" customHeight="1" x14ac:dyDescent="0.35">
      <c r="A20" s="35" t="s">
        <v>55</v>
      </c>
      <c r="B20" s="30">
        <v>-15</v>
      </c>
      <c r="C20" s="30">
        <v>-45</v>
      </c>
      <c r="D20" s="30">
        <v>105</v>
      </c>
      <c r="E20" s="30">
        <v>73.5</v>
      </c>
      <c r="F20" s="30">
        <v>60</v>
      </c>
      <c r="G20" s="30"/>
      <c r="H20" s="30">
        <v>129.19999999999999</v>
      </c>
      <c r="I20" s="30">
        <v>-51</v>
      </c>
      <c r="J20" s="30">
        <v>279</v>
      </c>
      <c r="K20" s="30">
        <v>-108.5</v>
      </c>
      <c r="L20" s="30">
        <v>1085</v>
      </c>
      <c r="M20" s="30">
        <v>-1023</v>
      </c>
      <c r="N20" s="30">
        <f t="shared" si="6"/>
        <v>489.20000000000005</v>
      </c>
    </row>
    <row r="21" spans="1:14" ht="40.5" customHeight="1" x14ac:dyDescent="0.35">
      <c r="A21" s="35" t="s">
        <v>56</v>
      </c>
      <c r="B21" s="30">
        <v>187.42</v>
      </c>
      <c r="C21" s="30">
        <v>187.42</v>
      </c>
      <c r="D21" s="30">
        <v>187.42</v>
      </c>
      <c r="E21" s="30">
        <v>187.42</v>
      </c>
      <c r="F21" s="30">
        <v>187.42</v>
      </c>
      <c r="G21" s="30">
        <v>187.42</v>
      </c>
      <c r="H21" s="30">
        <v>187.42</v>
      </c>
      <c r="I21" s="30">
        <v>187.42</v>
      </c>
      <c r="J21" s="30">
        <v>196.08</v>
      </c>
      <c r="K21" s="30">
        <v>196.08</v>
      </c>
      <c r="L21" s="30">
        <v>196.08</v>
      </c>
      <c r="M21" s="30">
        <v>196.08</v>
      </c>
      <c r="N21" s="30">
        <f t="shared" si="6"/>
        <v>2283.6799999999998</v>
      </c>
    </row>
    <row r="22" spans="1:14" ht="40.5" customHeight="1" x14ac:dyDescent="0.35">
      <c r="A22" s="44" t="s">
        <v>57</v>
      </c>
      <c r="B22" s="30">
        <v>103.2</v>
      </c>
      <c r="C22" s="30">
        <v>-780</v>
      </c>
      <c r="D22" s="30">
        <v>1711.2</v>
      </c>
      <c r="E22" s="30">
        <v>-151.19999999999999</v>
      </c>
      <c r="F22" s="30">
        <v>1188</v>
      </c>
      <c r="G22" s="30">
        <v>-832.8</v>
      </c>
      <c r="H22" s="30">
        <v>135.54</v>
      </c>
      <c r="I22" s="30">
        <v>107.93</v>
      </c>
      <c r="J22" s="30">
        <v>1772.06</v>
      </c>
      <c r="K22" s="30">
        <v>-532.12</v>
      </c>
      <c r="L22" s="30">
        <v>215.86</v>
      </c>
      <c r="M22" s="30">
        <v>1907.6</v>
      </c>
      <c r="N22" s="30">
        <f t="shared" si="6"/>
        <v>4845.2700000000004</v>
      </c>
    </row>
    <row r="23" spans="1:14" ht="40.5" customHeight="1" x14ac:dyDescent="0.35">
      <c r="A23" s="53" t="s">
        <v>58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>
        <f t="shared" si="6"/>
        <v>0</v>
      </c>
    </row>
    <row r="24" spans="1:14" ht="39.75" customHeight="1" x14ac:dyDescent="0.35">
      <c r="A24" s="36" t="s">
        <v>59</v>
      </c>
      <c r="B24" s="29">
        <v>2385.85</v>
      </c>
      <c r="C24" s="29">
        <v>2385.85</v>
      </c>
      <c r="D24" s="29">
        <v>2385.85</v>
      </c>
      <c r="E24" s="29">
        <v>2385.85</v>
      </c>
      <c r="F24" s="29">
        <v>2385.85</v>
      </c>
      <c r="G24" s="29">
        <v>2385.85</v>
      </c>
      <c r="H24" s="29">
        <v>2385.85</v>
      </c>
      <c r="I24" s="29">
        <v>2385.85</v>
      </c>
      <c r="J24" s="29">
        <v>2385.85</v>
      </c>
      <c r="K24" s="29">
        <v>2385.85</v>
      </c>
      <c r="L24" s="29">
        <v>2385.85</v>
      </c>
      <c r="M24" s="29">
        <v>2385.85</v>
      </c>
      <c r="N24" s="29">
        <f t="shared" si="1"/>
        <v>28630.199999999993</v>
      </c>
    </row>
    <row r="25" spans="1:14" ht="22.5" customHeight="1" x14ac:dyDescent="0.35">
      <c r="A25" s="36" t="s">
        <v>26</v>
      </c>
      <c r="B25" s="29">
        <f t="shared" ref="B25:M25" si="7">B4+B9+B14+B18+B24+B19+B23</f>
        <v>9050.4000000000015</v>
      </c>
      <c r="C25" s="29">
        <f t="shared" si="7"/>
        <v>9844.73</v>
      </c>
      <c r="D25" s="29">
        <f t="shared" si="7"/>
        <v>12631.41</v>
      </c>
      <c r="E25" s="29">
        <f t="shared" si="7"/>
        <v>8254.9600000000009</v>
      </c>
      <c r="F25" s="29">
        <f t="shared" si="7"/>
        <v>17262.47</v>
      </c>
      <c r="G25" s="29">
        <f t="shared" si="7"/>
        <v>20792.89</v>
      </c>
      <c r="H25" s="29">
        <f t="shared" si="7"/>
        <v>15675.71</v>
      </c>
      <c r="I25" s="29">
        <f t="shared" si="7"/>
        <v>7599.26</v>
      </c>
      <c r="J25" s="29">
        <f t="shared" si="7"/>
        <v>10733.71</v>
      </c>
      <c r="K25" s="29">
        <f t="shared" si="7"/>
        <v>7683.3500000000013</v>
      </c>
      <c r="L25" s="29">
        <f t="shared" si="7"/>
        <v>12132.800000000001</v>
      </c>
      <c r="M25" s="29">
        <f t="shared" si="7"/>
        <v>13367.880000000001</v>
      </c>
      <c r="N25" s="29">
        <f>N4+N9+N14+N18+N24+N19+N23</f>
        <v>145029.56999999998</v>
      </c>
    </row>
    <row r="26" spans="1:14" ht="15.75" x14ac:dyDescent="0.25">
      <c r="A26" s="87" t="s">
        <v>61</v>
      </c>
      <c r="B26" s="87"/>
      <c r="C26" s="87"/>
      <c r="D26" s="37"/>
      <c r="E26" s="37"/>
      <c r="F26" s="37"/>
      <c r="G26" s="37"/>
      <c r="H26" s="37"/>
      <c r="I26" s="37"/>
      <c r="J26" s="37"/>
      <c r="K26" s="37"/>
      <c r="L26" s="88" t="s">
        <v>30</v>
      </c>
      <c r="M26" s="88"/>
      <c r="N26" s="88"/>
    </row>
    <row r="27" spans="1:14" ht="15.75" x14ac:dyDescent="0.25">
      <c r="A27" s="38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15.75" x14ac:dyDescent="0.25">
      <c r="A28" s="87" t="s">
        <v>28</v>
      </c>
      <c r="B28" s="87"/>
      <c r="C28" s="87"/>
      <c r="D28" s="37"/>
      <c r="E28" s="37"/>
      <c r="F28" s="37"/>
      <c r="G28" s="37"/>
      <c r="H28" s="37"/>
      <c r="I28" s="37"/>
      <c r="J28" s="37"/>
      <c r="K28" s="37"/>
      <c r="L28" s="88" t="s">
        <v>35</v>
      </c>
      <c r="M28" s="88"/>
      <c r="N28" s="88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17" sqref="E17"/>
    </sheetView>
  </sheetViews>
  <sheetFormatPr defaultRowHeight="15" x14ac:dyDescent="0.25"/>
  <cols>
    <col min="1" max="1" width="4.7109375" customWidth="1"/>
    <col min="2" max="2" width="6.42578125" customWidth="1"/>
    <col min="3" max="3" width="45.85546875" customWidth="1"/>
    <col min="4" max="5" width="14" customWidth="1"/>
  </cols>
  <sheetData>
    <row r="1" spans="1:5" ht="15.75" x14ac:dyDescent="0.25">
      <c r="B1" s="5" t="s">
        <v>48</v>
      </c>
      <c r="C1" s="54"/>
    </row>
    <row r="2" spans="1:5" x14ac:dyDescent="0.25">
      <c r="B2" s="5"/>
      <c r="C2" s="5" t="s">
        <v>47</v>
      </c>
    </row>
    <row r="3" spans="1:5" x14ac:dyDescent="0.25">
      <c r="B3" s="5" t="s">
        <v>38</v>
      </c>
      <c r="C3" s="5"/>
    </row>
    <row r="4" spans="1:5" x14ac:dyDescent="0.25">
      <c r="A4" s="51" t="s">
        <v>39</v>
      </c>
      <c r="B4" s="51" t="s">
        <v>39</v>
      </c>
      <c r="C4" s="51"/>
      <c r="D4" s="51" t="s">
        <v>40</v>
      </c>
      <c r="E4" s="51" t="s">
        <v>41</v>
      </c>
    </row>
    <row r="5" spans="1:5" x14ac:dyDescent="0.25">
      <c r="A5" s="52" t="s">
        <v>42</v>
      </c>
      <c r="B5" s="52" t="s">
        <v>43</v>
      </c>
      <c r="C5" s="52" t="s">
        <v>44</v>
      </c>
      <c r="D5" s="52" t="s">
        <v>45</v>
      </c>
      <c r="E5" s="52" t="s">
        <v>46</v>
      </c>
    </row>
    <row r="6" spans="1:5" x14ac:dyDescent="0.25">
      <c r="A6" s="40"/>
      <c r="B6" s="40"/>
      <c r="C6" s="14"/>
      <c r="D6" s="50"/>
      <c r="E6" s="40"/>
    </row>
    <row r="7" spans="1:5" x14ac:dyDescent="0.25">
      <c r="A7" s="40"/>
      <c r="B7" s="40"/>
      <c r="C7" s="14"/>
      <c r="D7" s="50"/>
      <c r="E7" s="40"/>
    </row>
    <row r="8" spans="1:5" x14ac:dyDescent="0.25">
      <c r="A8" s="40"/>
      <c r="B8" s="40"/>
      <c r="C8" s="14"/>
      <c r="D8" s="50"/>
      <c r="E8" s="40"/>
    </row>
    <row r="9" spans="1:5" x14ac:dyDescent="0.25">
      <c r="A9" s="40"/>
      <c r="B9" s="40"/>
      <c r="C9" s="14"/>
      <c r="D9" s="50"/>
      <c r="E9" s="40"/>
    </row>
    <row r="10" spans="1:5" x14ac:dyDescent="0.25">
      <c r="A10" s="40"/>
      <c r="B10" s="40"/>
      <c r="C10" s="14"/>
      <c r="D10" s="50"/>
      <c r="E10" s="40"/>
    </row>
    <row r="11" spans="1:5" x14ac:dyDescent="0.25">
      <c r="A11" s="40"/>
      <c r="B11" s="40"/>
      <c r="C11" s="14"/>
      <c r="D11" s="50"/>
      <c r="E11" s="40"/>
    </row>
    <row r="12" spans="1:5" x14ac:dyDescent="0.25">
      <c r="A12" s="40"/>
      <c r="B12" s="40"/>
      <c r="C12" s="14"/>
      <c r="D12" s="40"/>
      <c r="E12" s="40"/>
    </row>
    <row r="13" spans="1:5" x14ac:dyDescent="0.25">
      <c r="A13" s="40"/>
      <c r="B13" s="40"/>
      <c r="C13" s="14"/>
      <c r="D13" s="40"/>
      <c r="E13" s="40"/>
    </row>
    <row r="14" spans="1:5" x14ac:dyDescent="0.25">
      <c r="A14" s="40"/>
      <c r="B14" s="40"/>
      <c r="C14" s="14"/>
      <c r="D14" s="40"/>
      <c r="E14" s="40"/>
    </row>
    <row r="15" spans="1:5" x14ac:dyDescent="0.25">
      <c r="A15" s="40"/>
      <c r="B15" s="40"/>
      <c r="C15" s="14"/>
      <c r="D15" s="40"/>
      <c r="E15" s="40"/>
    </row>
    <row r="16" spans="1:5" x14ac:dyDescent="0.25">
      <c r="A16" s="40"/>
      <c r="B16" s="40"/>
      <c r="C16" s="14"/>
      <c r="D16" s="40"/>
      <c r="E16" s="40"/>
    </row>
    <row r="17" spans="1:5" x14ac:dyDescent="0.25">
      <c r="A17" s="40"/>
      <c r="B17" s="40"/>
      <c r="C17" s="14"/>
      <c r="D17" s="40"/>
      <c r="E17" s="40"/>
    </row>
    <row r="18" spans="1:5" x14ac:dyDescent="0.25">
      <c r="A18" s="40"/>
      <c r="B18" s="40"/>
      <c r="C18" s="14"/>
      <c r="D18" s="40"/>
      <c r="E18" s="40"/>
    </row>
    <row r="19" spans="1:5" x14ac:dyDescent="0.25">
      <c r="A19" s="40"/>
      <c r="B19" s="40"/>
      <c r="C19" s="14"/>
      <c r="D19" s="40"/>
      <c r="E19" s="40"/>
    </row>
    <row r="20" spans="1:5" x14ac:dyDescent="0.25">
      <c r="A20" s="40"/>
      <c r="B20" s="40"/>
      <c r="C20" s="14"/>
      <c r="D20" s="40"/>
      <c r="E20" s="40"/>
    </row>
    <row r="21" spans="1:5" x14ac:dyDescent="0.25">
      <c r="A21" s="40"/>
      <c r="B21" s="40"/>
      <c r="C21" s="14"/>
      <c r="D21" s="40"/>
      <c r="E21" s="40"/>
    </row>
    <row r="22" spans="1:5" x14ac:dyDescent="0.25">
      <c r="A22" s="40"/>
      <c r="B22" s="40"/>
      <c r="C22" s="14"/>
      <c r="D22" s="40"/>
      <c r="E22" s="4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D61"/>
  <sheetViews>
    <sheetView topLeftCell="A21" workbookViewId="0">
      <selection activeCell="D45" sqref="D45"/>
    </sheetView>
  </sheetViews>
  <sheetFormatPr defaultRowHeight="15" x14ac:dyDescent="0.25"/>
  <cols>
    <col min="1" max="1" width="3.7109375" customWidth="1"/>
    <col min="2" max="2" width="55.7109375" customWidth="1"/>
    <col min="3" max="3" width="11.42578125" customWidth="1"/>
    <col min="4" max="4" width="11.7109375" customWidth="1"/>
  </cols>
  <sheetData>
    <row r="21" spans="1:4" ht="15.75" x14ac:dyDescent="0.25">
      <c r="A21" s="1"/>
      <c r="B21" s="85" t="s">
        <v>63</v>
      </c>
      <c r="C21" s="85"/>
      <c r="D21" s="85"/>
    </row>
    <row r="22" spans="1:4" ht="15.75" x14ac:dyDescent="0.25">
      <c r="A22" s="6"/>
      <c r="B22" s="84" t="s">
        <v>31</v>
      </c>
      <c r="C22" s="84"/>
      <c r="D22" s="84"/>
    </row>
    <row r="23" spans="1:4" ht="15.75" x14ac:dyDescent="0.25">
      <c r="A23" s="6"/>
      <c r="B23" s="85" t="s">
        <v>51</v>
      </c>
      <c r="C23" s="85"/>
      <c r="D23" s="85"/>
    </row>
    <row r="24" spans="1:4" ht="26.25" x14ac:dyDescent="0.25">
      <c r="A24" s="8"/>
      <c r="B24" s="9" t="s">
        <v>0</v>
      </c>
      <c r="C24" s="8" t="s">
        <v>1</v>
      </c>
      <c r="D24" s="9" t="s">
        <v>27</v>
      </c>
    </row>
    <row r="25" spans="1:4" x14ac:dyDescent="0.25">
      <c r="A25" s="8"/>
      <c r="B25" s="56" t="s">
        <v>8</v>
      </c>
      <c r="C25" s="66"/>
      <c r="D25" s="64"/>
    </row>
    <row r="26" spans="1:4" x14ac:dyDescent="0.25">
      <c r="A26" s="39">
        <v>1</v>
      </c>
      <c r="B26" s="55" t="s">
        <v>70</v>
      </c>
      <c r="C26" s="55">
        <v>620.67999999999995</v>
      </c>
      <c r="D26" s="56"/>
    </row>
    <row r="27" spans="1:4" x14ac:dyDescent="0.25">
      <c r="A27" s="48"/>
      <c r="B27" s="60" t="s">
        <v>69</v>
      </c>
      <c r="C27" s="67">
        <v>620.67999999999995</v>
      </c>
      <c r="D27" s="60">
        <v>620.67999999999995</v>
      </c>
    </row>
    <row r="28" spans="1:4" x14ac:dyDescent="0.25">
      <c r="A28" s="49"/>
      <c r="B28" s="66" t="s">
        <v>9</v>
      </c>
      <c r="C28" s="68"/>
      <c r="D28" s="58"/>
    </row>
    <row r="29" spans="1:4" x14ac:dyDescent="0.25">
      <c r="A29" s="49">
        <v>1</v>
      </c>
      <c r="B29" s="55" t="s">
        <v>70</v>
      </c>
      <c r="C29" s="68">
        <v>655.16</v>
      </c>
      <c r="D29" s="60">
        <v>1275.8399999999999</v>
      </c>
    </row>
    <row r="30" spans="1:4" x14ac:dyDescent="0.25">
      <c r="A30" s="49"/>
      <c r="B30" s="56" t="s">
        <v>10</v>
      </c>
      <c r="C30" s="68"/>
      <c r="D30" s="60"/>
    </row>
    <row r="31" spans="1:4" x14ac:dyDescent="0.25">
      <c r="A31" s="49">
        <v>1</v>
      </c>
      <c r="B31" s="55" t="s">
        <v>70</v>
      </c>
      <c r="C31" s="68">
        <v>793.09</v>
      </c>
      <c r="D31" s="60"/>
    </row>
    <row r="32" spans="1:4" ht="17.100000000000001" customHeight="1" x14ac:dyDescent="0.25">
      <c r="A32" s="48">
        <v>2</v>
      </c>
      <c r="B32" s="55" t="s">
        <v>77</v>
      </c>
      <c r="C32" s="68">
        <v>212.4</v>
      </c>
      <c r="D32" s="60"/>
    </row>
    <row r="33" spans="1:4" x14ac:dyDescent="0.25">
      <c r="A33" s="48"/>
      <c r="B33" s="56" t="s">
        <v>75</v>
      </c>
      <c r="C33" s="60">
        <f>SUM(C31:C32)</f>
        <v>1005.49</v>
      </c>
      <c r="D33" s="60">
        <v>2281.33</v>
      </c>
    </row>
    <row r="34" spans="1:4" x14ac:dyDescent="0.25">
      <c r="A34" s="49"/>
      <c r="B34" s="56" t="s">
        <v>11</v>
      </c>
      <c r="C34" s="68"/>
      <c r="D34" s="58"/>
    </row>
    <row r="35" spans="1:4" x14ac:dyDescent="0.25">
      <c r="A35" s="42">
        <v>1</v>
      </c>
      <c r="B35" s="55" t="s">
        <v>70</v>
      </c>
      <c r="C35" s="58">
        <v>758.6</v>
      </c>
      <c r="D35" s="60"/>
    </row>
    <row r="36" spans="1:4" x14ac:dyDescent="0.25">
      <c r="A36" s="42">
        <v>2</v>
      </c>
      <c r="B36" s="55" t="s">
        <v>83</v>
      </c>
      <c r="C36" s="58">
        <v>397.8</v>
      </c>
      <c r="D36" s="60"/>
    </row>
    <row r="37" spans="1:4" x14ac:dyDescent="0.25">
      <c r="A37" s="42">
        <v>3</v>
      </c>
      <c r="B37" s="55" t="s">
        <v>84</v>
      </c>
      <c r="C37" s="58">
        <v>1046</v>
      </c>
      <c r="D37" s="60"/>
    </row>
    <row r="38" spans="1:4" x14ac:dyDescent="0.25">
      <c r="A38" s="42"/>
      <c r="B38" s="56" t="s">
        <v>80</v>
      </c>
      <c r="C38" s="60">
        <f>SUM(C35:C37)</f>
        <v>2202.4</v>
      </c>
      <c r="D38" s="60">
        <v>4482.7299999999996</v>
      </c>
    </row>
    <row r="39" spans="1:4" x14ac:dyDescent="0.25">
      <c r="A39" s="42"/>
      <c r="B39" s="56" t="s">
        <v>12</v>
      </c>
      <c r="C39" s="60"/>
      <c r="D39" s="60"/>
    </row>
    <row r="40" spans="1:4" x14ac:dyDescent="0.25">
      <c r="A40" s="42">
        <v>1</v>
      </c>
      <c r="B40" s="55" t="s">
        <v>70</v>
      </c>
      <c r="C40" s="58">
        <v>724.12</v>
      </c>
      <c r="D40" s="60">
        <v>5207.8500000000004</v>
      </c>
    </row>
    <row r="41" spans="1:4" x14ac:dyDescent="0.25">
      <c r="A41" s="42"/>
      <c r="B41" s="56" t="s">
        <v>13</v>
      </c>
      <c r="C41" s="58"/>
      <c r="D41" s="58"/>
    </row>
    <row r="42" spans="1:4" x14ac:dyDescent="0.25">
      <c r="A42" s="42">
        <v>1</v>
      </c>
      <c r="B42" s="55" t="s">
        <v>70</v>
      </c>
      <c r="C42" s="60">
        <v>413.78</v>
      </c>
      <c r="D42" s="60">
        <v>5621.63</v>
      </c>
    </row>
    <row r="43" spans="1:4" x14ac:dyDescent="0.25">
      <c r="A43" s="42"/>
      <c r="B43" s="56" t="s">
        <v>14</v>
      </c>
      <c r="C43" s="60"/>
      <c r="D43" s="60"/>
    </row>
    <row r="44" spans="1:4" x14ac:dyDescent="0.25">
      <c r="A44" s="42">
        <v>1</v>
      </c>
      <c r="B44" s="55" t="s">
        <v>70</v>
      </c>
      <c r="C44" s="58">
        <v>758.6</v>
      </c>
      <c r="D44" s="60">
        <f>C44+D42</f>
        <v>6380.2300000000005</v>
      </c>
    </row>
    <row r="45" spans="1:4" x14ac:dyDescent="0.25">
      <c r="A45" s="42"/>
      <c r="B45" s="55"/>
      <c r="C45" s="60"/>
      <c r="D45" s="60"/>
    </row>
    <row r="46" spans="1:4" x14ac:dyDescent="0.25">
      <c r="A46" s="42"/>
      <c r="B46" s="55"/>
      <c r="C46" s="60"/>
      <c r="D46" s="60"/>
    </row>
    <row r="47" spans="1:4" x14ac:dyDescent="0.25">
      <c r="A47" s="42"/>
      <c r="B47" s="55"/>
      <c r="C47" s="60"/>
      <c r="D47" s="60"/>
    </row>
    <row r="48" spans="1:4" x14ac:dyDescent="0.25">
      <c r="A48" s="42"/>
      <c r="B48" s="56"/>
      <c r="C48" s="60"/>
      <c r="D48" s="60"/>
    </row>
    <row r="49" spans="1:4" x14ac:dyDescent="0.25">
      <c r="A49" s="42"/>
      <c r="B49" s="55"/>
      <c r="C49" s="58"/>
      <c r="D49" s="58"/>
    </row>
    <row r="50" spans="1:4" x14ac:dyDescent="0.25">
      <c r="A50" s="42"/>
      <c r="B50" s="55"/>
      <c r="C50" s="58"/>
      <c r="D50" s="58"/>
    </row>
    <row r="51" spans="1:4" x14ac:dyDescent="0.25">
      <c r="A51" s="42"/>
      <c r="B51" s="56"/>
      <c r="C51" s="60"/>
      <c r="D51" s="60"/>
    </row>
    <row r="52" spans="1:4" x14ac:dyDescent="0.25">
      <c r="A52" s="42"/>
      <c r="B52" s="65"/>
      <c r="C52" s="58"/>
      <c r="D52" s="58"/>
    </row>
    <row r="53" spans="1:4" x14ac:dyDescent="0.25">
      <c r="A53" s="42"/>
      <c r="B53" s="59"/>
      <c r="C53" s="58"/>
      <c r="D53" s="58"/>
    </row>
    <row r="54" spans="1:4" x14ac:dyDescent="0.25">
      <c r="A54" s="42"/>
      <c r="B54" s="65"/>
      <c r="C54" s="60"/>
      <c r="D54" s="60"/>
    </row>
    <row r="55" spans="1:4" x14ac:dyDescent="0.25">
      <c r="A55" s="42"/>
      <c r="B55" s="65"/>
      <c r="C55" s="58"/>
      <c r="D55" s="58"/>
    </row>
    <row r="56" spans="1:4" x14ac:dyDescent="0.25">
      <c r="A56" s="14"/>
      <c r="B56" s="59"/>
      <c r="C56" s="58"/>
      <c r="D56" s="58"/>
    </row>
    <row r="57" spans="1:4" x14ac:dyDescent="0.25">
      <c r="A57" s="14"/>
      <c r="B57" s="65"/>
      <c r="C57" s="60"/>
      <c r="D57" s="60"/>
    </row>
    <row r="58" spans="1:4" x14ac:dyDescent="0.25">
      <c r="B58" s="61"/>
      <c r="C58" s="61"/>
      <c r="D58" s="61"/>
    </row>
    <row r="59" spans="1:4" x14ac:dyDescent="0.25">
      <c r="B59" s="61"/>
      <c r="C59" s="61"/>
      <c r="D59" s="61"/>
    </row>
    <row r="60" spans="1:4" x14ac:dyDescent="0.25">
      <c r="B60" s="61"/>
      <c r="C60" s="61"/>
      <c r="D60" s="61"/>
    </row>
    <row r="61" spans="1:4" x14ac:dyDescent="0.25">
      <c r="B61" s="61"/>
      <c r="C61" s="61"/>
      <c r="D61" s="61"/>
    </row>
  </sheetData>
  <mergeCells count="3">
    <mergeCell ref="B21:D21"/>
    <mergeCell ref="B22:D22"/>
    <mergeCell ref="B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2016-01-25T06:28:03Z</cp:lastPrinted>
  <dcterms:created xsi:type="dcterms:W3CDTF">2011-07-25T05:21:17Z</dcterms:created>
  <dcterms:modified xsi:type="dcterms:W3CDTF">2021-01-25T10:06:17Z</dcterms:modified>
</cp:coreProperties>
</file>