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5" i="1" l="1"/>
  <c r="H29" i="1" l="1"/>
  <c r="H24" i="1" s="1"/>
  <c r="F38" i="1" l="1"/>
  <c r="F29" i="1"/>
  <c r="D13" i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<sst xmlns="http://schemas.openxmlformats.org/spreadsheetml/2006/main" count="46" uniqueCount="45">
  <si>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</si>
  <si>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</si>
  <si>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</si>
  <si>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</si>
  <si>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</si>
  <si>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</si>
  <si>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</si>
  <si>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</si>
  <si>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</si>
  <si>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</si>
  <si>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</si>
  <si>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</si>
  <si>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</si>
  <si>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</si>
  <si>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</si>
  <si>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</si>
  <si>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</si>
  <si>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</si>
  <si>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</si>
  <si>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</si>
  <si>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</si>
  <si>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</si>
  <si>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</si>
  <si>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</si>
  <si>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</si>
  <si>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</si>
  <si>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</si>
  <si>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</si>
  <si>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</si>
  <si>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</si>
  <si>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</si>
  <si>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</si>
  <si>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</si>
  <si>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</si>
  <si>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</si>
  <si>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</si>
  <si>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</si>
  <si>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</si>
  <si>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</si>
  <si>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</si>
  <si>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</si>
  <si>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</si>
  <si>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53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</si>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</sst>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42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8154.9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82" t="s">
        <v>41</v>
      </c>
      <c r="B11" s="83"/>
      <c r="C11" s="84"/>
      <c r="D11" s="85">
        <v>321716.64</v>
      </c>
      <c r="E11" s="86"/>
      <c r="F11" s="87"/>
      <c r="G11" s="88"/>
      <c r="H11" s="85"/>
      <c r="I11" s="86"/>
    </row>
    <row r="12" spans="1:9" x14ac:dyDescent="0.25">
      <c r="A12" s="32" t="s">
        <v>6</v>
      </c>
      <c r="B12" s="33"/>
      <c r="C12" s="34"/>
      <c r="D12" s="35">
        <f>F44</f>
        <v>2302879.17</v>
      </c>
      <c r="E12" s="39"/>
      <c r="F12" s="38"/>
      <c r="G12" s="39"/>
      <c r="H12" s="35"/>
      <c r="I12" s="39"/>
    </row>
    <row r="13" spans="1:9" x14ac:dyDescent="0.25">
      <c r="A13" s="89" t="s">
        <v>7</v>
      </c>
      <c r="B13" s="90"/>
      <c r="C13" s="91"/>
      <c r="D13" s="95">
        <f>35357.96+2114949.84+8020.4+69961.35</f>
        <v>2228289.5499999998</v>
      </c>
      <c r="E13" s="96"/>
      <c r="F13" s="99"/>
      <c r="G13" s="100"/>
      <c r="H13" s="102"/>
      <c r="I13" s="103"/>
    </row>
    <row r="14" spans="1:9" x14ac:dyDescent="0.25">
      <c r="A14" s="92"/>
      <c r="B14" s="93"/>
      <c r="C14" s="94"/>
      <c r="D14" s="97"/>
      <c r="E14" s="98"/>
      <c r="F14" s="101"/>
      <c r="G14" s="55"/>
      <c r="H14" s="56"/>
      <c r="I14" s="57"/>
    </row>
    <row r="15" spans="1:9" x14ac:dyDescent="0.25">
      <c r="A15" s="104" t="s">
        <v>40</v>
      </c>
      <c r="B15" s="105"/>
      <c r="C15" s="106"/>
      <c r="D15" s="102">
        <v>-1286.18</v>
      </c>
      <c r="E15" s="103"/>
      <c r="F15" s="112"/>
      <c r="G15" s="113"/>
      <c r="H15" s="102"/>
      <c r="I15" s="103"/>
    </row>
    <row r="16" spans="1:9" x14ac:dyDescent="0.25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 x14ac:dyDescent="0.25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 x14ac:dyDescent="0.25">
      <c r="A18" s="51" t="s">
        <v>35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</f>
        <v>2152254.5300000003</v>
      </c>
      <c r="E19" s="48"/>
      <c r="F19" s="47"/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471055.09999999963</v>
      </c>
      <c r="E20" s="48"/>
      <c r="F20" s="38"/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23.532673300714908</v>
      </c>
      <c r="E21" s="36"/>
      <c r="F21" s="35"/>
      <c r="G21" s="36"/>
      <c r="H21" s="38"/>
      <c r="I21" s="39"/>
    </row>
    <row r="22" spans="1:9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27.75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F25+F26+F27+F28+F29+F30+F31+F32+F33</f>
        <v>980108.09</v>
      </c>
      <c r="G24" s="37"/>
      <c r="H24" s="30">
        <f>H25+H26+H27+H28+H29+H30+H31+H32+H33+H37</f>
        <v>982819.72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f>45993.64+6541.49-6000</f>
        <v>46535.13</v>
      </c>
      <c r="G25" s="55"/>
      <c r="H25" s="56">
        <v>17488.54</v>
      </c>
      <c r="I25" s="57"/>
    </row>
    <row r="26" spans="1:9" x14ac:dyDescent="0.25">
      <c r="A26" s="58" t="s">
        <v>37</v>
      </c>
      <c r="B26" s="59"/>
      <c r="C26" s="59"/>
      <c r="D26" s="59"/>
      <c r="E26" s="60"/>
      <c r="F26" s="35">
        <v>153638.32</v>
      </c>
      <c r="G26" s="36"/>
      <c r="H26" s="38">
        <v>156571.46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65565.399999999994</v>
      </c>
      <c r="G27" s="36"/>
      <c r="H27" s="38">
        <v>24178.17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19571.759999999998</v>
      </c>
      <c r="G28" s="36"/>
      <c r="H28" s="47">
        <v>1485.5</v>
      </c>
      <c r="I28" s="48"/>
    </row>
    <row r="29" spans="1:9" x14ac:dyDescent="0.25">
      <c r="A29" s="32" t="s">
        <v>25</v>
      </c>
      <c r="B29" s="33"/>
      <c r="C29" s="33"/>
      <c r="D29" s="33"/>
      <c r="E29" s="34"/>
      <c r="F29" s="35">
        <f>312169.57</f>
        <v>312169.57</v>
      </c>
      <c r="G29" s="36"/>
      <c r="H29" s="38">
        <f>273026.04+44617+26934.13</f>
        <v>344577.17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372842.03</v>
      </c>
      <c r="G30" s="36"/>
      <c r="H30" s="38">
        <v>372842.04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9"/>
      <c r="G31" s="50"/>
      <c r="H31" s="38">
        <v>9146.06</v>
      </c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>
        <v>9785.8799999999992</v>
      </c>
      <c r="G33" s="36"/>
      <c r="H33" s="38"/>
      <c r="I33" s="39"/>
    </row>
    <row r="34" spans="1:9" x14ac:dyDescent="0.25">
      <c r="A34" s="27" t="s">
        <v>29</v>
      </c>
      <c r="B34" s="28"/>
      <c r="C34" s="28"/>
      <c r="D34" s="28"/>
      <c r="E34" s="29"/>
      <c r="F34" s="30">
        <v>327826.98</v>
      </c>
      <c r="G34" s="37"/>
      <c r="H34" s="43">
        <v>327827.03999999998</v>
      </c>
      <c r="I34" s="31"/>
    </row>
    <row r="35" spans="1:9" x14ac:dyDescent="0.25">
      <c r="A35" s="27" t="s">
        <v>27</v>
      </c>
      <c r="B35" s="28"/>
      <c r="C35" s="28"/>
      <c r="D35" s="28"/>
      <c r="E35" s="29"/>
      <c r="F35" s="30"/>
      <c r="G35" s="37"/>
      <c r="H35" s="30"/>
      <c r="I35" s="37"/>
    </row>
    <row r="36" spans="1:9" x14ac:dyDescent="0.25">
      <c r="A36" s="27" t="s">
        <v>28</v>
      </c>
      <c r="B36" s="28"/>
      <c r="C36" s="28"/>
      <c r="D36" s="28"/>
      <c r="E36" s="29"/>
      <c r="F36" s="30">
        <v>598895.86</v>
      </c>
      <c r="G36" s="37"/>
      <c r="H36" s="30">
        <v>598345.52</v>
      </c>
      <c r="I36" s="37"/>
    </row>
    <row r="37" spans="1:9" x14ac:dyDescent="0.25">
      <c r="A37" s="25" t="s">
        <v>44</v>
      </c>
      <c r="B37" s="26"/>
      <c r="C37" s="26"/>
      <c r="D37" s="26"/>
      <c r="E37" s="22"/>
      <c r="F37" s="23"/>
      <c r="G37" s="24"/>
      <c r="H37" s="30">
        <v>56530.78</v>
      </c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137002.32+139938.08+7.32</f>
        <v>276947.72000000003</v>
      </c>
      <c r="G38" s="37"/>
      <c r="H38" s="30">
        <v>98166.35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F24+F34+F35+F36+F38</f>
        <v>2183778.65</v>
      </c>
      <c r="G39" s="31"/>
      <c r="H39" s="30">
        <f>H24+H34+H35+H36+H38</f>
        <v>2007158.6300000001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119100.51999999999</v>
      </c>
      <c r="G40" s="37"/>
      <c r="H40" s="30">
        <f>H41+H42+H43</f>
        <v>145095.9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37005.33</v>
      </c>
      <c r="G41" s="37"/>
      <c r="H41" s="30">
        <v>0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8351.2099999999991</v>
      </c>
      <c r="G42" s="37"/>
      <c r="H42" s="30">
        <v>48133.599999999999</v>
      </c>
      <c r="I42" s="37"/>
    </row>
    <row r="43" spans="1:9" x14ac:dyDescent="0.25">
      <c r="A43" s="44" t="s">
        <v>34</v>
      </c>
      <c r="B43" s="45"/>
      <c r="C43" s="45"/>
      <c r="D43" s="45"/>
      <c r="E43" s="46"/>
      <c r="F43" s="30">
        <v>73743.98</v>
      </c>
      <c r="G43" s="37"/>
      <c r="H43" s="30">
        <v>96962.3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2302879.17</v>
      </c>
      <c r="G44" s="31"/>
      <c r="H44" s="30">
        <f>H39+H40</f>
        <v>2152254.5300000003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8:G38"/>
    <mergeCell ref="H38:I38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2021-03-16T07:56:14Z</dcterms:modified>
</cp:coreProperties>
</file>