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0" i="1" l="1"/>
  <c r="H24" i="1"/>
  <c r="H29" i="1"/>
  <c r="D21" i="1" l="1"/>
  <c r="D13" i="1"/>
  <c r="F40" i="1"/>
  <c r="F26" i="1"/>
  <c r="F38" i="1"/>
  <c r="F29" i="1"/>
  <c r="H39" i="1" l="1"/>
  <c r="F24" i="1"/>
  <c r="F39" i="1" s="1"/>
  <c r="H44" i="1" l="1"/>
  <c r="D19" i="1" s="1"/>
  <c r="F44" i="1"/>
  <c r="D12" i="1" l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<sst xmlns="http://schemas.openxmlformats.org/spreadsheetml/2006/main" count="46" uniqueCount="45">
  <si>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</si>
  <si>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</si>
  <si>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</si>
  <si>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</si>
  <si>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</si>
  <si>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</si>
  <si>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</si>
  <si>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</si>
  <si>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</si>
  <si>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</si>
  <si>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</si>
  <si>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</si>
  <si>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</si>
  <si>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</si>
  <si>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</si>
  <si>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</si>
  <si>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</si>
  <si>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</si>
  <si>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</si>
  <si>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</si>
  <si>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</si>
  <si>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</si>
  <si>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</si>
  <si>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</si>
  <si>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</si>
  <si>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</si>
  <si>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</si>
  <si>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</si>
  <si>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</si>
  <si>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</si>
  <si>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</si>
  <si>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</si>
  <si>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</si>
  <si>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</si>
  <si>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</si>
  <si>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</si>
  <si>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</si>
  <si>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</si>
  <si>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</si>
  <si>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</si>
  <si>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</si>
  <si>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</si>
  <si>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 Сосновая, 51  за  2020 года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</si>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</sst>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7" workbookViewId="0">
      <selection activeCell="A22" sqref="A22:E2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11834.1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41</v>
      </c>
      <c r="B11" s="30"/>
      <c r="C11" s="31"/>
      <c r="D11" s="32">
        <v>1090452.82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3341421.2900000005</v>
      </c>
      <c r="E12" s="33"/>
      <c r="F12" s="32"/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53665.9+3004508.12+13172.16+136703.54</f>
        <v>3208049.72</v>
      </c>
      <c r="E13" s="47"/>
      <c r="F13" s="50"/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40</v>
      </c>
      <c r="B15" s="59"/>
      <c r="C15" s="60"/>
      <c r="D15" s="54"/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35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</f>
        <v>3226994.3000000003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1204879.81</v>
      </c>
      <c r="E20" s="76"/>
      <c r="F20" s="32"/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23.529611391374644</v>
      </c>
      <c r="E21" s="90"/>
      <c r="F21" s="39"/>
      <c r="G21" s="90"/>
      <c r="H21" s="32"/>
      <c r="I21" s="33"/>
    </row>
    <row r="22" spans="1:9" ht="12.95" customHeight="1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12.9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1514869.7600000002</v>
      </c>
      <c r="G24" s="28"/>
      <c r="H24" s="27">
        <f>H25+H26+H27+H28+H29+H30+H31+H32+H33+H34</f>
        <v>1610229.9700000002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51123.31</v>
      </c>
      <c r="G25" s="53"/>
      <c r="H25" s="56">
        <v>19185.72</v>
      </c>
      <c r="I25" s="57"/>
    </row>
    <row r="26" spans="1:9" x14ac:dyDescent="0.25">
      <c r="A26" s="64" t="s">
        <v>37</v>
      </c>
      <c r="B26" s="65"/>
      <c r="C26" s="65"/>
      <c r="D26" s="65"/>
      <c r="E26" s="66"/>
      <c r="F26" s="39">
        <f>207333.43-4674.18</f>
        <v>202659.25</v>
      </c>
      <c r="G26" s="90"/>
      <c r="H26" s="32">
        <v>187141.75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71004.600000000006</v>
      </c>
      <c r="G27" s="90"/>
      <c r="H27" s="32">
        <v>30329.59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28401.84</v>
      </c>
      <c r="G28" s="90"/>
      <c r="H28" s="89">
        <v>22534.84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f>42648.27+386265.02</f>
        <v>428913.29000000004</v>
      </c>
      <c r="G29" s="90"/>
      <c r="H29" s="32">
        <f>357863.16+64229.5+140669.87</f>
        <v>562762.53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661762.87</v>
      </c>
      <c r="G30" s="90"/>
      <c r="H30" s="32">
        <v>661762.92000000004</v>
      </c>
      <c r="I30" s="33"/>
    </row>
    <row r="31" spans="1:9" x14ac:dyDescent="0.25">
      <c r="A31" s="10" t="s">
        <v>43</v>
      </c>
      <c r="B31" s="8"/>
      <c r="C31" s="8"/>
      <c r="D31" s="8"/>
      <c r="E31" s="9"/>
      <c r="F31" s="102">
        <v>71004.600000000006</v>
      </c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26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2">
        <v>126512.62</v>
      </c>
      <c r="I34" s="33"/>
    </row>
    <row r="35" spans="1:9" x14ac:dyDescent="0.25">
      <c r="A35" s="104" t="s">
        <v>29</v>
      </c>
      <c r="B35" s="105"/>
      <c r="C35" s="105"/>
      <c r="D35" s="105"/>
      <c r="E35" s="106"/>
      <c r="F35" s="27">
        <v>475730.82</v>
      </c>
      <c r="G35" s="28"/>
      <c r="H35" s="100">
        <v>475736.24</v>
      </c>
      <c r="I35" s="101"/>
    </row>
    <row r="36" spans="1:9" x14ac:dyDescent="0.25">
      <c r="A36" s="104" t="s">
        <v>27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28</v>
      </c>
      <c r="B37" s="105"/>
      <c r="C37" s="105"/>
      <c r="D37" s="105"/>
      <c r="E37" s="106"/>
      <c r="F37" s="27">
        <v>873356.58</v>
      </c>
      <c r="G37" s="28"/>
      <c r="H37" s="27">
        <v>869274.36</v>
      </c>
      <c r="I37" s="28"/>
    </row>
    <row r="38" spans="1:9" x14ac:dyDescent="0.25">
      <c r="A38" s="19" t="s">
        <v>36</v>
      </c>
      <c r="B38" s="20"/>
      <c r="C38" s="20"/>
      <c r="D38" s="20"/>
      <c r="E38" s="21"/>
      <c r="F38" s="27">
        <f>142009.2+157630.21</f>
        <v>299639.41000000003</v>
      </c>
      <c r="G38" s="28"/>
      <c r="H38" s="27">
        <v>92795.8</v>
      </c>
      <c r="I38" s="28"/>
    </row>
    <row r="39" spans="1:9" x14ac:dyDescent="0.25">
      <c r="A39" s="104" t="s">
        <v>30</v>
      </c>
      <c r="B39" s="105"/>
      <c r="C39" s="105"/>
      <c r="D39" s="105"/>
      <c r="E39" s="106"/>
      <c r="F39" s="27">
        <f>F24+F35+F36+F37+F38</f>
        <v>3163596.5700000003</v>
      </c>
      <c r="G39" s="101"/>
      <c r="H39" s="27">
        <f>H24+H35+H36+H37+H38</f>
        <v>3048036.37</v>
      </c>
      <c r="I39" s="101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177824.72</v>
      </c>
      <c r="G40" s="28"/>
      <c r="H40" s="27">
        <f>H41+H42+H43</f>
        <v>178957.93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56353.64</v>
      </c>
      <c r="G41" s="28"/>
      <c r="H41" s="27">
        <v>0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13496.76</v>
      </c>
      <c r="G42" s="28"/>
      <c r="H42" s="27">
        <v>28719.1</v>
      </c>
      <c r="I42" s="28"/>
    </row>
    <row r="43" spans="1:9" x14ac:dyDescent="0.25">
      <c r="A43" s="107" t="s">
        <v>34</v>
      </c>
      <c r="B43" s="108"/>
      <c r="C43" s="108"/>
      <c r="D43" s="108"/>
      <c r="E43" s="109"/>
      <c r="F43" s="27">
        <v>107974.32</v>
      </c>
      <c r="G43" s="28"/>
      <c r="H43" s="27">
        <v>150238.82999999999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3341421.2900000005</v>
      </c>
      <c r="G44" s="101"/>
      <c r="H44" s="27">
        <f>H39+H40</f>
        <v>3226994.3000000003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2021-02-10T09:00:16Z</dcterms:modified>
</cp:coreProperties>
</file>