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H29" i="1" l="1"/>
  <c r="H24" i="1"/>
  <c r="F26" i="1" l="1"/>
  <c r="F38" i="1"/>
  <c r="F29" i="1"/>
  <c r="F40" i="1"/>
  <c r="D13" i="1"/>
  <c r="H40" i="1" l="1"/>
  <c r="H39" i="1"/>
  <c r="F24" i="1"/>
  <c r="F39" i="1" s="1"/>
  <c r="H44" i="1" l="1"/>
  <c r="D19" i="1" s="1"/>
  <c r="F44" i="1"/>
  <c r="D12" i="1" l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<sst xmlns="http://schemas.openxmlformats.org/spreadsheetml/2006/main" count="46" uniqueCount="45">
  <si>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</si>
  <si>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</si>
  <si>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</si>
  <si>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</si>
  <si>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</si>
  <si>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</si>
  <si>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</si>
  <si>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</si>
  <si>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</si>
  <si>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</si>
  <si>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</si>
  <si>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</si>
  <si>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</si>
  <si>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</si>
  <si>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</si>
  <si>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</si>
  <si>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</si>
  <si>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</si>
  <si>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</si>
  <si>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</si>
  <si>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</si>
  <si>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</si>
  <si>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</si>
  <si>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</si>
  <si>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</si>
  <si>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</si>
  <si>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</si>
  <si>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</si>
  <si>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</si>
  <si>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</si>
  <si>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</si>
  <si>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</si>
  <si>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</si>
  <si>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</si>
  <si>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</si>
  <si>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</si>
  <si>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</si>
  <si>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</si>
  <si>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</si>
  <si>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</si>
  <si>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</si>
  <si>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</si>
  <si>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</si>
  <si>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49  за 2020 года</t>
  </si>
  <si>
    <t>Дезинфекция местобщего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</si>
</sst>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9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5490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42</v>
      </c>
      <c r="B11" s="83"/>
      <c r="C11" s="84"/>
      <c r="D11" s="85">
        <v>200719.72</v>
      </c>
      <c r="E11" s="86"/>
      <c r="F11" s="87"/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1636279.78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23774.23+1517683.39+5505.98+59850.73</f>
        <v>1606814.3299999998</v>
      </c>
      <c r="E13" s="96"/>
      <c r="F13" s="99"/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41</v>
      </c>
      <c r="B15" s="105"/>
      <c r="C15" s="106"/>
      <c r="D15" s="102"/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36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1662353.79</v>
      </c>
      <c r="E19" s="48"/>
      <c r="F19" s="47"/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174645.70999999996</v>
      </c>
      <c r="E20" s="48"/>
      <c r="F20" s="38"/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24.837276563448697</v>
      </c>
      <c r="E21" s="36"/>
      <c r="F21" s="35"/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748326</v>
      </c>
      <c r="G24" s="37"/>
      <c r="H24" s="30">
        <f>H25+H26+H27+H28+H29+H30+H31+H32+H33+H34</f>
        <v>844390.72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38210.400000000001</v>
      </c>
      <c r="G25" s="55"/>
      <c r="H25" s="56">
        <v>35655.49</v>
      </c>
      <c r="I25" s="57"/>
    </row>
    <row r="26" spans="1:9" x14ac:dyDescent="0.25">
      <c r="A26" s="58" t="s">
        <v>38</v>
      </c>
      <c r="B26" s="59"/>
      <c r="C26" s="59"/>
      <c r="D26" s="59"/>
      <c r="E26" s="60"/>
      <c r="F26" s="35">
        <f>80373.6-6000</f>
        <v>74373.600000000006</v>
      </c>
      <c r="G26" s="36"/>
      <c r="H26" s="38">
        <v>135487.97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32940</v>
      </c>
      <c r="G27" s="36"/>
      <c r="H27" s="38">
        <v>11887.22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13176</v>
      </c>
      <c r="G28" s="36"/>
      <c r="H28" s="47">
        <v>5453.56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266814+19764</f>
        <v>286578</v>
      </c>
      <c r="G29" s="36"/>
      <c r="H29" s="38">
        <f>233874+39560+70179.27</f>
        <v>343613.27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283284</v>
      </c>
      <c r="G30" s="36"/>
      <c r="H30" s="38">
        <v>283284</v>
      </c>
      <c r="I30" s="39"/>
    </row>
    <row r="31" spans="1:9" x14ac:dyDescent="0.25">
      <c r="A31" s="10" t="s">
        <v>26</v>
      </c>
      <c r="B31" s="8"/>
      <c r="C31" s="8"/>
      <c r="D31" s="8"/>
      <c r="E31" s="9"/>
      <c r="F31" s="49">
        <v>19764</v>
      </c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27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29009.21</v>
      </c>
      <c r="I34" s="39"/>
    </row>
    <row r="35" spans="1:9" x14ac:dyDescent="0.25">
      <c r="A35" s="27" t="s">
        <v>30</v>
      </c>
      <c r="B35" s="28"/>
      <c r="C35" s="28"/>
      <c r="D35" s="28"/>
      <c r="E35" s="29"/>
      <c r="F35" s="30">
        <v>220698</v>
      </c>
      <c r="G35" s="37"/>
      <c r="H35" s="43">
        <v>220698</v>
      </c>
      <c r="I35" s="31"/>
    </row>
    <row r="36" spans="1:9" x14ac:dyDescent="0.25">
      <c r="A36" s="27" t="s">
        <v>28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29</v>
      </c>
      <c r="B37" s="28"/>
      <c r="C37" s="28"/>
      <c r="D37" s="28"/>
      <c r="E37" s="29"/>
      <c r="F37" s="30">
        <v>401868</v>
      </c>
      <c r="G37" s="37"/>
      <c r="H37" s="30">
        <v>399350.8</v>
      </c>
      <c r="I37" s="37"/>
    </row>
    <row r="38" spans="1:9" x14ac:dyDescent="0.25">
      <c r="A38" s="19" t="s">
        <v>37</v>
      </c>
      <c r="B38" s="20"/>
      <c r="C38" s="20"/>
      <c r="D38" s="20"/>
      <c r="E38" s="21"/>
      <c r="F38" s="30">
        <f>26352+145594.8+2.28</f>
        <v>171949.08</v>
      </c>
      <c r="G38" s="37"/>
      <c r="H38" s="30">
        <v>85865.5</v>
      </c>
      <c r="I38" s="37"/>
    </row>
    <row r="39" spans="1:9" x14ac:dyDescent="0.25">
      <c r="A39" s="27" t="s">
        <v>31</v>
      </c>
      <c r="B39" s="28"/>
      <c r="C39" s="28"/>
      <c r="D39" s="28"/>
      <c r="E39" s="29"/>
      <c r="F39" s="30">
        <f>F24+F35+F36+F37+F38</f>
        <v>1542841.08</v>
      </c>
      <c r="G39" s="31"/>
      <c r="H39" s="30">
        <f>H24+H35+H36+H37+H38</f>
        <v>1550305.02</v>
      </c>
      <c r="I39" s="31"/>
    </row>
    <row r="40" spans="1:9" x14ac:dyDescent="0.25">
      <c r="A40" s="11" t="s">
        <v>32</v>
      </c>
      <c r="B40" s="12"/>
      <c r="C40" s="12"/>
      <c r="D40" s="12"/>
      <c r="E40" s="13"/>
      <c r="F40" s="30">
        <f>F41+F42+F43</f>
        <v>93438.7</v>
      </c>
      <c r="G40" s="37"/>
      <c r="H40" s="30">
        <f>H41+H42+H43</f>
        <v>112048.77</v>
      </c>
      <c r="I40" s="37"/>
    </row>
    <row r="41" spans="1:9" x14ac:dyDescent="0.25">
      <c r="A41" s="14" t="s">
        <v>33</v>
      </c>
      <c r="B41" s="15"/>
      <c r="C41" s="15"/>
      <c r="D41" s="15"/>
      <c r="E41" s="16"/>
      <c r="F41" s="30">
        <v>24595.200000000001</v>
      </c>
      <c r="G41" s="37"/>
      <c r="H41" s="30">
        <v>0</v>
      </c>
      <c r="I41" s="37"/>
    </row>
    <row r="42" spans="1:9" x14ac:dyDescent="0.25">
      <c r="A42" s="14" t="s">
        <v>34</v>
      </c>
      <c r="B42" s="15"/>
      <c r="C42" s="15"/>
      <c r="D42" s="15"/>
      <c r="E42" s="16"/>
      <c r="F42" s="30">
        <v>5598.58</v>
      </c>
      <c r="G42" s="37"/>
      <c r="H42" s="30">
        <v>27013.8</v>
      </c>
      <c r="I42" s="37"/>
    </row>
    <row r="43" spans="1:9" x14ac:dyDescent="0.25">
      <c r="A43" s="44" t="s">
        <v>35</v>
      </c>
      <c r="B43" s="45"/>
      <c r="C43" s="45"/>
      <c r="D43" s="45"/>
      <c r="E43" s="46"/>
      <c r="F43" s="30">
        <v>63244.92</v>
      </c>
      <c r="G43" s="37"/>
      <c r="H43" s="30">
        <v>85034.97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1636279.78</v>
      </c>
      <c r="G44" s="31"/>
      <c r="H44" s="30">
        <f>H39+H40</f>
        <v>1662353.79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40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2021-02-05T03:43:15Z</dcterms:modified>
</cp:coreProperties>
</file>