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26" i="1"/>
  <c r="F38" i="1"/>
  <c r="F29" i="1"/>
  <c r="D13" i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<sst xmlns="http://schemas.openxmlformats.org/spreadsheetml/2006/main" count="46" uniqueCount="45">
  <si>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</si>
  <si>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</si>
  <si>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</si>
  <si>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</si>
  <si>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</si>
  <si>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</si>
  <si>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</si>
  <si>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</si>
  <si>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</si>
  <si>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</si>
  <si>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</si>
  <si>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</si>
  <si>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</si>
  <si>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</si>
  <si>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</si>
  <si>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</si>
  <si>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</si>
  <si>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</si>
  <si>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</si>
  <si>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</si>
  <si>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</si>
  <si>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</si>
  <si>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</si>
  <si>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</si>
  <si>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</si>
  <si>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</si>
  <si>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</si>
  <si>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</si>
  <si>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</si>
  <si>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</si>
  <si>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</si>
  <si>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</si>
  <si>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</si>
  <si>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</si>
  <si>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</si>
  <si>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</si>
  <si>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</si>
  <si>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</si>
  <si>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</si>
  <si>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</si>
  <si>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</si>
  <si>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</si>
  <si>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 Сосновая, 48   2020 года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</si>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</sst>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9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9052.2000000000007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41</v>
      </c>
      <c r="B11" s="30"/>
      <c r="C11" s="31"/>
      <c r="D11" s="32">
        <v>674819.33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2587639.8899999997</v>
      </c>
      <c r="E12" s="33"/>
      <c r="F12" s="32"/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42452.53+2380558.72+61672.12+143546.8</f>
        <v>2628230.17</v>
      </c>
      <c r="E13" s="47"/>
      <c r="F13" s="50"/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40</v>
      </c>
      <c r="B15" s="59"/>
      <c r="C15" s="60"/>
      <c r="D15" s="54"/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35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</f>
        <v>2400870.2799999998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861588.94</v>
      </c>
      <c r="E20" s="76"/>
      <c r="F20" s="32"/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23.82146411921963</v>
      </c>
      <c r="E21" s="90"/>
      <c r="F21" s="39"/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1199753.04</v>
      </c>
      <c r="G24" s="28"/>
      <c r="H24" s="27">
        <f>H25+H26+H27+H28+H29+H30+H31+H32+H33+H34</f>
        <v>1119884.23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36932.980000000003</v>
      </c>
      <c r="G25" s="53"/>
      <c r="H25" s="56">
        <v>27389.040000000001</v>
      </c>
      <c r="I25" s="57"/>
    </row>
    <row r="26" spans="1:9" x14ac:dyDescent="0.25">
      <c r="A26" s="64" t="s">
        <v>37</v>
      </c>
      <c r="B26" s="65"/>
      <c r="C26" s="65"/>
      <c r="D26" s="65"/>
      <c r="E26" s="66"/>
      <c r="F26" s="39">
        <f>44536.82-6000</f>
        <v>38536.82</v>
      </c>
      <c r="G26" s="90"/>
      <c r="H26" s="32">
        <v>95008.66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54313.2</v>
      </c>
      <c r="G27" s="90"/>
      <c r="H27" s="32">
        <v>32502.77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43450.559999999998</v>
      </c>
      <c r="G28" s="90"/>
      <c r="H28" s="89">
        <v>8036.6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f>27156.6+382364.93+97763.76</f>
        <v>507285.29</v>
      </c>
      <c r="G29" s="90"/>
      <c r="H29" s="32">
        <f>347671.59+65700+65574.31</f>
        <v>478945.9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421470.43</v>
      </c>
      <c r="G30" s="90"/>
      <c r="H30" s="32">
        <v>421470.48</v>
      </c>
      <c r="I30" s="33"/>
    </row>
    <row r="31" spans="1:9" x14ac:dyDescent="0.25">
      <c r="A31" s="10" t="s">
        <v>43</v>
      </c>
      <c r="B31" s="8"/>
      <c r="C31" s="8"/>
      <c r="D31" s="8"/>
      <c r="E31" s="9"/>
      <c r="F31" s="102">
        <v>97763.76</v>
      </c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26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2">
        <v>56530.78</v>
      </c>
      <c r="I34" s="33"/>
    </row>
    <row r="35" spans="1:9" x14ac:dyDescent="0.25">
      <c r="A35" s="104" t="s">
        <v>29</v>
      </c>
      <c r="B35" s="105"/>
      <c r="C35" s="105"/>
      <c r="D35" s="105"/>
      <c r="E35" s="106"/>
      <c r="F35" s="27">
        <v>363898.44</v>
      </c>
      <c r="G35" s="28"/>
      <c r="H35" s="100">
        <v>363898.44</v>
      </c>
      <c r="I35" s="101"/>
    </row>
    <row r="36" spans="1:9" x14ac:dyDescent="0.25">
      <c r="A36" s="104" t="s">
        <v>27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28</v>
      </c>
      <c r="B37" s="105"/>
      <c r="C37" s="105"/>
      <c r="D37" s="105"/>
      <c r="E37" s="106"/>
      <c r="F37" s="27">
        <v>662621.04</v>
      </c>
      <c r="G37" s="28"/>
      <c r="H37" s="27">
        <v>661982</v>
      </c>
      <c r="I37" s="28"/>
    </row>
    <row r="38" spans="1:9" x14ac:dyDescent="0.25">
      <c r="A38" s="19" t="s">
        <v>36</v>
      </c>
      <c r="B38" s="20"/>
      <c r="C38" s="20"/>
      <c r="D38" s="20"/>
      <c r="E38" s="21"/>
      <c r="F38" s="27">
        <f>56485.73+108626.4</f>
        <v>165112.13</v>
      </c>
      <c r="G38" s="28"/>
      <c r="H38" s="27">
        <v>164219.71</v>
      </c>
      <c r="I38" s="28"/>
    </row>
    <row r="39" spans="1:9" x14ac:dyDescent="0.25">
      <c r="A39" s="104" t="s">
        <v>30</v>
      </c>
      <c r="B39" s="105"/>
      <c r="C39" s="105"/>
      <c r="D39" s="105"/>
      <c r="E39" s="106"/>
      <c r="F39" s="27">
        <f>F24+F35+F36+F37+F38</f>
        <v>2391384.65</v>
      </c>
      <c r="G39" s="101"/>
      <c r="H39" s="27">
        <f>H24+H35+H36+H37+H38</f>
        <v>2309984.38</v>
      </c>
      <c r="I39" s="101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196255.24</v>
      </c>
      <c r="G40" s="28"/>
      <c r="H40" s="27">
        <f>H41+H42+H43</f>
        <v>90885.9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42004.72</v>
      </c>
      <c r="G41" s="28"/>
      <c r="H41" s="27">
        <v>0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9776.2199999999993</v>
      </c>
      <c r="G42" s="28"/>
      <c r="H42" s="27">
        <v>0</v>
      </c>
      <c r="I42" s="28"/>
    </row>
    <row r="43" spans="1:9" x14ac:dyDescent="0.25">
      <c r="A43" s="107" t="s">
        <v>34</v>
      </c>
      <c r="B43" s="108"/>
      <c r="C43" s="108"/>
      <c r="D43" s="108"/>
      <c r="E43" s="109"/>
      <c r="F43" s="27">
        <v>144474.29999999999</v>
      </c>
      <c r="G43" s="28"/>
      <c r="H43" s="27">
        <v>90885.9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2587639.8899999997</v>
      </c>
      <c r="G44" s="101"/>
      <c r="H44" s="27">
        <f>H39+H40</f>
        <v>2400870.2799999998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2021-02-05T03:19:32Z</dcterms:modified>
</cp:coreProperties>
</file>