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F40" i="1" l="1"/>
  <c r="H40" i="1" l="1"/>
  <c r="H29" i="1"/>
  <c r="H24" i="1"/>
  <c r="F26" i="1" l="1"/>
  <c r="F29" i="1" l="1"/>
  <c r="D13" i="1"/>
  <c r="H39" i="1" l="1"/>
  <c r="F24" i="1"/>
  <c r="F39" i="1" s="1"/>
  <c r="H44" i="1" l="1"/>
  <c r="D19" i="1" s="1"/>
  <c r="F44" i="1"/>
  <c r="F13" i="1"/>
  <c r="D12" i="1" l="1"/>
  <c r="D21" i="1" s="1"/>
  <c r="F20" i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<sst xmlns="http://schemas.openxmlformats.org/spreadsheetml/2006/main" count="46" uniqueCount="45">
  <si>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</si>
  <si>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</si>
  <si>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</si>
  <si>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</si>
  <si>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</si>
  <si>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</si>
  <si>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</si>
  <si>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</si>
  <si>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</si>
  <si>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</si>
  <si>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</si>
  <si>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</si>
  <si>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</si>
  <si>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</si>
  <si>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</si>
  <si>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</si>
  <si>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</si>
  <si>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</si>
  <si>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</si>
  <si>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</si>
  <si>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</si>
  <si>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</si>
  <si>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</si>
  <si>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</si>
  <si>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</si>
  <si>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</si>
  <si>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</si>
  <si>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</si>
  <si>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</si>
  <si>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</si>
  <si>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</si>
  <si>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</si>
  <si>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</si>
  <si>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</si>
  <si>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</si>
  <si>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</si>
  <si>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</si>
  <si>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</si>
  <si>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</si>
  <si>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</si>
  <si>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</si>
  <si>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9 за 2020 год</t>
  </si>
  <si>
    <t>Содержание детской площадки</t>
  </si>
  <si>
    <t>Дезинфекция мест общего пользования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</si>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</sst>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3" workbookViewId="0">
      <selection activeCell="D21" sqref="D21:E21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5858.1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44</v>
      </c>
      <c r="B11" s="83"/>
      <c r="C11" s="84"/>
      <c r="D11" s="85">
        <v>-307993.96000000002</v>
      </c>
      <c r="E11" s="86"/>
      <c r="F11" s="87"/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1718051.1600000001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30064.56+1495370.73+7098.98+87192.94</f>
        <v>1619727.21</v>
      </c>
      <c r="E13" s="96"/>
      <c r="F13" s="99">
        <f>F12*98/100</f>
        <v>0</v>
      </c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40</v>
      </c>
      <c r="B15" s="105"/>
      <c r="C15" s="106"/>
      <c r="D15" s="102"/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35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1749208.02</v>
      </c>
      <c r="E19" s="48"/>
      <c r="F19" s="47">
        <v>0</v>
      </c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-339150.81999999983</v>
      </c>
      <c r="E20" s="48"/>
      <c r="F20" s="38">
        <f>F11+F12+F15-F19</f>
        <v>0</v>
      </c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24.439823492258583</v>
      </c>
      <c r="E21" s="36"/>
      <c r="F21" s="35"/>
      <c r="G21" s="36"/>
      <c r="H21" s="38"/>
      <c r="I21" s="39"/>
    </row>
    <row r="22" spans="1:9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713843.33</v>
      </c>
      <c r="G24" s="37"/>
      <c r="H24" s="30">
        <f>H25+H26+H27+H28+H29+H30+H31+H32+H33+H34</f>
        <v>813037.80999999994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v>25306.99</v>
      </c>
      <c r="G25" s="55"/>
      <c r="H25" s="56">
        <v>36476.699999999997</v>
      </c>
      <c r="I25" s="57"/>
    </row>
    <row r="26" spans="1:9" x14ac:dyDescent="0.25">
      <c r="A26" s="58" t="s">
        <v>37</v>
      </c>
      <c r="B26" s="59"/>
      <c r="C26" s="59"/>
      <c r="D26" s="59"/>
      <c r="E26" s="60"/>
      <c r="F26" s="35">
        <f>87871.5-6000</f>
        <v>81871.5</v>
      </c>
      <c r="G26" s="36"/>
      <c r="H26" s="38">
        <v>146876.01999999999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35148.6</v>
      </c>
      <c r="G27" s="36"/>
      <c r="H27" s="38">
        <v>43012.43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14059.44</v>
      </c>
      <c r="G28" s="36"/>
      <c r="H28" s="47">
        <v>19840.240000000002</v>
      </c>
      <c r="I28" s="48"/>
    </row>
    <row r="29" spans="1:9" x14ac:dyDescent="0.25">
      <c r="A29" s="32" t="s">
        <v>25</v>
      </c>
      <c r="B29" s="33"/>
      <c r="C29" s="33"/>
      <c r="D29" s="33"/>
      <c r="E29" s="34"/>
      <c r="F29" s="35">
        <f>171173.68+44287.24+8084.18</f>
        <v>223545.09999999998</v>
      </c>
      <c r="G29" s="36"/>
      <c r="H29" s="38">
        <f>163089.48+25427.54+16065</f>
        <v>204582.02000000002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319852.26</v>
      </c>
      <c r="G30" s="36"/>
      <c r="H30" s="38">
        <v>319852.32</v>
      </c>
      <c r="I30" s="39"/>
    </row>
    <row r="31" spans="1:9" x14ac:dyDescent="0.25">
      <c r="A31" s="10" t="s">
        <v>42</v>
      </c>
      <c r="B31" s="8"/>
      <c r="C31" s="8"/>
      <c r="D31" s="8"/>
      <c r="E31" s="9"/>
      <c r="F31" s="49">
        <v>14059.44</v>
      </c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8">
        <v>42398.080000000002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235495.62</v>
      </c>
      <c r="G35" s="37"/>
      <c r="H35" s="43">
        <v>235495.67999999999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>
        <v>430218.86</v>
      </c>
      <c r="G37" s="37"/>
      <c r="H37" s="30">
        <v>430456.34</v>
      </c>
      <c r="I37" s="37"/>
    </row>
    <row r="38" spans="1:9" x14ac:dyDescent="0.25">
      <c r="A38" s="19" t="s">
        <v>36</v>
      </c>
      <c r="B38" s="20"/>
      <c r="C38" s="20"/>
      <c r="D38" s="20"/>
      <c r="E38" s="21"/>
      <c r="F38" s="30">
        <f>89277.44+84356.43+36085.86</f>
        <v>209719.72999999998</v>
      </c>
      <c r="G38" s="37"/>
      <c r="H38" s="30">
        <v>155004.03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1589277.54</v>
      </c>
      <c r="G39" s="31"/>
      <c r="H39" s="30">
        <f>H24+H35+H36+H37+H38</f>
        <v>1633993.86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128773.62</v>
      </c>
      <c r="G40" s="37"/>
      <c r="H40" s="30">
        <f>H41+H42+H43</f>
        <v>115214.16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31398.84</v>
      </c>
      <c r="G41" s="37"/>
      <c r="H41" s="30">
        <v>0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7387.56</v>
      </c>
      <c r="G42" s="37"/>
      <c r="H42" s="30">
        <v>49970.45</v>
      </c>
      <c r="I42" s="37"/>
    </row>
    <row r="43" spans="1:9" x14ac:dyDescent="0.25">
      <c r="A43" s="44" t="s">
        <v>34</v>
      </c>
      <c r="B43" s="45"/>
      <c r="C43" s="45"/>
      <c r="D43" s="45"/>
      <c r="E43" s="46"/>
      <c r="F43" s="30">
        <v>89987.22</v>
      </c>
      <c r="G43" s="37"/>
      <c r="H43" s="30">
        <v>65243.71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1718051.1600000001</v>
      </c>
      <c r="G44" s="31"/>
      <c r="H44" s="30">
        <f>H39+H40</f>
        <v>1749208.02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2021-02-15T07:08:06Z</dcterms:modified>
</cp:coreProperties>
</file>