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4" i="1" l="1"/>
  <c r="H29" i="1"/>
  <c r="F38" i="1"/>
  <c r="D13" i="1"/>
  <c r="F20" i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<sst xmlns="http://schemas.openxmlformats.org/spreadsheetml/2006/main" count="46" uniqueCount="45">
  <si>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</si>
  <si>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</si>
  <si>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</si>
  <si>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</si>
  <si>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</si>
  <si>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</si>
  <si>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</si>
  <si>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</si>
  <si>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</si>
  <si>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</si>
  <si>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</si>
  <si>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</si>
  <si>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</si>
  <si>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</si>
  <si>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</si>
  <si>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</si>
  <si>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</si>
  <si>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</si>
  <si>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</si>
  <si>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</si>
  <si>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</si>
  <si>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</si>
  <si>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</si>
  <si>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</si>
  <si>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</si>
  <si>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</si>
  <si>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</si>
  <si>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</si>
  <si>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</si>
  <si>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</si>
  <si>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</si>
  <si>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</si>
  <si>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</si>
  <si>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</si>
  <si>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</si>
  <si>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</si>
  <si>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</si>
  <si>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</si>
  <si>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</si>
  <si>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</si>
  <si>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</si>
  <si>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Получено средств от ООО УК "Аркада"</t>
  </si>
  <si>
    <t>многоквартирному дому по адресу ул.Советская,13  за  2020 год</t>
  </si>
  <si>
    <t>Содержание детской площадки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</si>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</sst>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</row>
    <row r="4" spans="1:9" ht="15.75" x14ac:dyDescent="0.25">
      <c r="A4" s="77" t="s">
        <v>42</v>
      </c>
      <c r="B4" s="77"/>
      <c r="C4" s="77"/>
      <c r="D4" s="77"/>
      <c r="E4" s="77"/>
      <c r="F4" s="77"/>
      <c r="G4" s="77"/>
      <c r="H4" s="77"/>
      <c r="I4" s="77"/>
    </row>
    <row r="6" spans="1:9" x14ac:dyDescent="0.25">
      <c r="A6" s="32" t="s">
        <v>1</v>
      </c>
      <c r="B6" s="78"/>
      <c r="C6" s="78"/>
      <c r="D6" s="33"/>
      <c r="E6" s="32" t="s">
        <v>2</v>
      </c>
      <c r="F6" s="78"/>
      <c r="G6" s="78"/>
      <c r="H6" s="78"/>
      <c r="I6" s="33"/>
    </row>
    <row r="7" spans="1:9" x14ac:dyDescent="0.25">
      <c r="A7" s="79" t="s">
        <v>3</v>
      </c>
      <c r="B7" s="80"/>
      <c r="C7" s="80"/>
      <c r="D7" s="81"/>
      <c r="E7" s="32">
        <v>381</v>
      </c>
      <c r="F7" s="78"/>
      <c r="G7" s="78"/>
      <c r="H7" s="78"/>
      <c r="I7" s="33"/>
    </row>
    <row r="8" spans="1:9" x14ac:dyDescent="0.25">
      <c r="A8" s="82" t="s">
        <v>4</v>
      </c>
      <c r="B8" s="83"/>
      <c r="C8" s="83"/>
      <c r="D8" s="84"/>
      <c r="E8" s="32">
        <v>0</v>
      </c>
      <c r="F8" s="78"/>
      <c r="G8" s="78"/>
      <c r="H8" s="78"/>
      <c r="I8" s="78"/>
    </row>
    <row r="9" spans="1:9" x14ac:dyDescent="0.25">
      <c r="A9" s="2"/>
      <c r="B9" s="3"/>
      <c r="C9" s="4"/>
      <c r="D9" s="85" t="s">
        <v>5</v>
      </c>
      <c r="E9" s="86"/>
      <c r="F9" s="85" t="s">
        <v>18</v>
      </c>
      <c r="G9" s="86"/>
      <c r="H9" s="85"/>
      <c r="I9" s="86"/>
    </row>
    <row r="10" spans="1:9" ht="45" customHeight="1" x14ac:dyDescent="0.25">
      <c r="A10" s="5"/>
      <c r="B10" s="6"/>
      <c r="C10" s="7"/>
      <c r="D10" s="87"/>
      <c r="E10" s="88"/>
      <c r="F10" s="87"/>
      <c r="G10" s="88"/>
      <c r="H10" s="87"/>
      <c r="I10" s="88"/>
    </row>
    <row r="11" spans="1:9" ht="30.75" customHeight="1" x14ac:dyDescent="0.25">
      <c r="A11" s="29" t="s">
        <v>40</v>
      </c>
      <c r="B11" s="30"/>
      <c r="C11" s="31"/>
      <c r="D11" s="32">
        <v>-6693.05</v>
      </c>
      <c r="E11" s="33"/>
      <c r="F11" s="34">
        <v>90486.84</v>
      </c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83307.459999999992</v>
      </c>
      <c r="E12" s="33"/>
      <c r="F12" s="32">
        <v>22780.54</v>
      </c>
      <c r="G12" s="33"/>
      <c r="H12" s="39"/>
      <c r="I12" s="33"/>
    </row>
    <row r="13" spans="1:9" x14ac:dyDescent="0.25">
      <c r="A13" s="40" t="s">
        <v>7</v>
      </c>
      <c r="B13" s="41"/>
      <c r="C13" s="42"/>
      <c r="D13" s="46">
        <f>1339.3+78411.23+181.52+1037.17</f>
        <v>80969.22</v>
      </c>
      <c r="E13" s="47"/>
      <c r="F13" s="50">
        <v>24382.04</v>
      </c>
      <c r="G13" s="51"/>
      <c r="H13" s="54"/>
      <c r="I13" s="55"/>
    </row>
    <row r="14" spans="1:9" x14ac:dyDescent="0.25">
      <c r="A14" s="43"/>
      <c r="B14" s="44"/>
      <c r="C14" s="45"/>
      <c r="D14" s="48"/>
      <c r="E14" s="49"/>
      <c r="F14" s="52"/>
      <c r="G14" s="53"/>
      <c r="H14" s="56"/>
      <c r="I14" s="57"/>
    </row>
    <row r="15" spans="1:9" x14ac:dyDescent="0.25">
      <c r="A15" s="58" t="s">
        <v>39</v>
      </c>
      <c r="B15" s="59"/>
      <c r="C15" s="60"/>
      <c r="D15" s="54">
        <v>720</v>
      </c>
      <c r="E15" s="55"/>
      <c r="F15" s="69"/>
      <c r="G15" s="70"/>
      <c r="H15" s="54"/>
      <c r="I15" s="55"/>
    </row>
    <row r="16" spans="1:9" x14ac:dyDescent="0.25">
      <c r="A16" s="61"/>
      <c r="B16" s="62"/>
      <c r="C16" s="63"/>
      <c r="D16" s="67"/>
      <c r="E16" s="68"/>
      <c r="F16" s="71"/>
      <c r="G16" s="72"/>
      <c r="H16" s="67"/>
      <c r="I16" s="68"/>
    </row>
    <row r="17" spans="1:9" x14ac:dyDescent="0.25">
      <c r="A17" s="64"/>
      <c r="B17" s="65"/>
      <c r="C17" s="66"/>
      <c r="D17" s="56"/>
      <c r="E17" s="57"/>
      <c r="F17" s="73"/>
      <c r="G17" s="74"/>
      <c r="H17" s="56"/>
      <c r="I17" s="57"/>
    </row>
    <row r="18" spans="1:9" ht="30.75" customHeight="1" x14ac:dyDescent="0.25">
      <c r="A18" s="29" t="s">
        <v>41</v>
      </c>
      <c r="B18" s="30"/>
      <c r="C18" s="31"/>
      <c r="D18" s="32"/>
      <c r="E18" s="33"/>
      <c r="F18" s="17"/>
      <c r="G18" s="18"/>
      <c r="H18" s="32"/>
      <c r="I18" s="33"/>
    </row>
    <row r="19" spans="1:9" x14ac:dyDescent="0.25">
      <c r="A19" s="36" t="s">
        <v>8</v>
      </c>
      <c r="B19" s="37"/>
      <c r="C19" s="38"/>
      <c r="D19" s="75">
        <f>H44+H45</f>
        <v>72876.88</v>
      </c>
      <c r="E19" s="76"/>
      <c r="F19" s="89"/>
      <c r="G19" s="76"/>
      <c r="H19" s="39"/>
      <c r="I19" s="33"/>
    </row>
    <row r="20" spans="1:9" x14ac:dyDescent="0.25">
      <c r="A20" s="36" t="s">
        <v>20</v>
      </c>
      <c r="B20" s="37"/>
      <c r="C20" s="38"/>
      <c r="D20" s="75">
        <f>D11+D12+D15+D18-D19</f>
        <v>4457.5299999999843</v>
      </c>
      <c r="E20" s="76"/>
      <c r="F20" s="32">
        <f>F11+F12</f>
        <v>113267.38</v>
      </c>
      <c r="G20" s="33"/>
      <c r="H20" s="32"/>
      <c r="I20" s="33"/>
    </row>
    <row r="21" spans="1:9" ht="21" customHeight="1" x14ac:dyDescent="0.25">
      <c r="A21" s="29" t="s">
        <v>21</v>
      </c>
      <c r="B21" s="30"/>
      <c r="C21" s="31"/>
      <c r="D21" s="39">
        <f>D12/(E7+E8)/12</f>
        <v>18.221229221347329</v>
      </c>
      <c r="E21" s="90"/>
      <c r="F21" s="39">
        <v>6.71</v>
      </c>
      <c r="G21" s="90"/>
      <c r="H21" s="32"/>
      <c r="I21" s="33"/>
    </row>
    <row r="22" spans="1:9" x14ac:dyDescent="0.25">
      <c r="A22" s="91"/>
      <c r="B22" s="92"/>
      <c r="C22" s="92"/>
      <c r="D22" s="92"/>
      <c r="E22" s="93"/>
      <c r="F22" s="85" t="s">
        <v>22</v>
      </c>
      <c r="G22" s="86"/>
      <c r="H22" s="85" t="s">
        <v>23</v>
      </c>
      <c r="I22" s="86"/>
    </row>
    <row r="23" spans="1:9" ht="27.75" customHeight="1" x14ac:dyDescent="0.25">
      <c r="A23" s="91"/>
      <c r="B23" s="92"/>
      <c r="C23" s="92"/>
      <c r="D23" s="92"/>
      <c r="E23" s="93"/>
      <c r="F23" s="94"/>
      <c r="G23" s="95"/>
      <c r="H23" s="94"/>
      <c r="I23" s="95"/>
    </row>
    <row r="24" spans="1:9" x14ac:dyDescent="0.25">
      <c r="A24" s="96" t="s">
        <v>9</v>
      </c>
      <c r="B24" s="97"/>
      <c r="C24" s="97"/>
      <c r="D24" s="97"/>
      <c r="E24" s="98"/>
      <c r="F24" s="27">
        <f>F25+F26+F27+F28+F29+F30+F31+F32+F33</f>
        <v>47075.46</v>
      </c>
      <c r="G24" s="28"/>
      <c r="H24" s="27">
        <f>H25+H26+H27+H28+H29+H30+H31+H32+H33+H34</f>
        <v>51095.1</v>
      </c>
      <c r="I24" s="28"/>
    </row>
    <row r="25" spans="1:9" x14ac:dyDescent="0.25">
      <c r="A25" s="29" t="s">
        <v>10</v>
      </c>
      <c r="B25" s="30"/>
      <c r="C25" s="30"/>
      <c r="D25" s="30"/>
      <c r="E25" s="31"/>
      <c r="F25" s="99">
        <v>4292.04</v>
      </c>
      <c r="G25" s="53"/>
      <c r="H25" s="56">
        <v>2598</v>
      </c>
      <c r="I25" s="57"/>
    </row>
    <row r="26" spans="1:9" x14ac:dyDescent="0.25">
      <c r="A26" s="64" t="s">
        <v>36</v>
      </c>
      <c r="B26" s="65"/>
      <c r="C26" s="65"/>
      <c r="D26" s="65"/>
      <c r="E26" s="66"/>
      <c r="F26" s="39">
        <v>6575.04</v>
      </c>
      <c r="G26" s="90"/>
      <c r="H26" s="32">
        <v>5483.25</v>
      </c>
      <c r="I26" s="33"/>
    </row>
    <row r="27" spans="1:9" x14ac:dyDescent="0.25">
      <c r="A27" s="36" t="s">
        <v>11</v>
      </c>
      <c r="B27" s="37"/>
      <c r="C27" s="37"/>
      <c r="D27" s="37"/>
      <c r="E27" s="38"/>
      <c r="F27" s="39">
        <v>2967.9</v>
      </c>
      <c r="G27" s="90"/>
      <c r="H27" s="32">
        <v>2185.06</v>
      </c>
      <c r="I27" s="33"/>
    </row>
    <row r="28" spans="1:9" x14ac:dyDescent="0.25">
      <c r="A28" s="36" t="s">
        <v>17</v>
      </c>
      <c r="B28" s="37"/>
      <c r="C28" s="37"/>
      <c r="D28" s="37"/>
      <c r="E28" s="38"/>
      <c r="F28" s="39">
        <v>2283</v>
      </c>
      <c r="G28" s="90"/>
      <c r="H28" s="89">
        <v>5304.28</v>
      </c>
      <c r="I28" s="76"/>
    </row>
    <row r="29" spans="1:9" x14ac:dyDescent="0.25">
      <c r="A29" s="36" t="s">
        <v>25</v>
      </c>
      <c r="B29" s="37"/>
      <c r="C29" s="37"/>
      <c r="D29" s="37"/>
      <c r="E29" s="38"/>
      <c r="F29" s="39">
        <v>11415</v>
      </c>
      <c r="G29" s="90"/>
      <c r="H29" s="32">
        <f>10501.8+1206.1</f>
        <v>11707.9</v>
      </c>
      <c r="I29" s="33"/>
    </row>
    <row r="30" spans="1:9" x14ac:dyDescent="0.25">
      <c r="A30" s="36" t="s">
        <v>12</v>
      </c>
      <c r="B30" s="37"/>
      <c r="C30" s="37"/>
      <c r="D30" s="37"/>
      <c r="E30" s="38"/>
      <c r="F30" s="39">
        <v>19542.48</v>
      </c>
      <c r="G30" s="90"/>
      <c r="H30" s="32">
        <v>19542.48</v>
      </c>
      <c r="I30" s="33"/>
    </row>
    <row r="31" spans="1:9" x14ac:dyDescent="0.25">
      <c r="A31" s="10" t="s">
        <v>43</v>
      </c>
      <c r="B31" s="8"/>
      <c r="C31" s="8"/>
      <c r="D31" s="8"/>
      <c r="E31" s="9"/>
      <c r="F31" s="102"/>
      <c r="G31" s="103"/>
      <c r="H31" s="32"/>
      <c r="I31" s="33"/>
    </row>
    <row r="32" spans="1:9" x14ac:dyDescent="0.25">
      <c r="A32" s="36" t="s">
        <v>13</v>
      </c>
      <c r="B32" s="37"/>
      <c r="C32" s="37"/>
      <c r="D32" s="37"/>
      <c r="E32" s="38"/>
      <c r="F32" s="39"/>
      <c r="G32" s="90"/>
      <c r="H32" s="32"/>
      <c r="I32" s="33"/>
    </row>
    <row r="33" spans="1:9" x14ac:dyDescent="0.25">
      <c r="A33" s="36" t="s">
        <v>26</v>
      </c>
      <c r="B33" s="37"/>
      <c r="C33" s="37"/>
      <c r="D33" s="37"/>
      <c r="E33" s="38"/>
      <c r="F33" s="39"/>
      <c r="G33" s="90"/>
      <c r="H33" s="32"/>
      <c r="I33" s="33"/>
    </row>
    <row r="34" spans="1:9" x14ac:dyDescent="0.25">
      <c r="A34" s="22" t="s">
        <v>44</v>
      </c>
      <c r="B34" s="23"/>
      <c r="C34" s="23"/>
      <c r="D34" s="23"/>
      <c r="E34" s="24"/>
      <c r="F34" s="25"/>
      <c r="G34" s="26"/>
      <c r="H34" s="32">
        <v>4274.13</v>
      </c>
      <c r="I34" s="33"/>
    </row>
    <row r="35" spans="1:9" x14ac:dyDescent="0.25">
      <c r="A35" s="104" t="s">
        <v>29</v>
      </c>
      <c r="B35" s="105"/>
      <c r="C35" s="105"/>
      <c r="D35" s="105"/>
      <c r="E35" s="106"/>
      <c r="F35" s="27">
        <v>17579.099999999999</v>
      </c>
      <c r="G35" s="28"/>
      <c r="H35" s="100">
        <v>17579.16</v>
      </c>
      <c r="I35" s="101"/>
    </row>
    <row r="36" spans="1:9" x14ac:dyDescent="0.25">
      <c r="A36" s="104" t="s">
        <v>27</v>
      </c>
      <c r="B36" s="105"/>
      <c r="C36" s="105"/>
      <c r="D36" s="105"/>
      <c r="E36" s="106"/>
      <c r="F36" s="27"/>
      <c r="G36" s="28"/>
      <c r="H36" s="27"/>
      <c r="I36" s="28"/>
    </row>
    <row r="37" spans="1:9" x14ac:dyDescent="0.25">
      <c r="A37" s="104" t="s">
        <v>28</v>
      </c>
      <c r="B37" s="105"/>
      <c r="C37" s="105"/>
      <c r="D37" s="105"/>
      <c r="E37" s="106"/>
      <c r="F37" s="27"/>
      <c r="G37" s="28"/>
      <c r="H37" s="27"/>
      <c r="I37" s="28"/>
    </row>
    <row r="38" spans="1:9" x14ac:dyDescent="0.25">
      <c r="A38" s="19" t="s">
        <v>35</v>
      </c>
      <c r="B38" s="20"/>
      <c r="C38" s="20"/>
      <c r="D38" s="20"/>
      <c r="E38" s="21"/>
      <c r="F38" s="27">
        <f>20775.3-4771.08</f>
        <v>16004.22</v>
      </c>
      <c r="G38" s="28"/>
      <c r="H38" s="27">
        <v>2048.3000000000002</v>
      </c>
      <c r="I38" s="28"/>
    </row>
    <row r="39" spans="1:9" x14ac:dyDescent="0.25">
      <c r="A39" s="104" t="s">
        <v>30</v>
      </c>
      <c r="B39" s="105"/>
      <c r="C39" s="105"/>
      <c r="D39" s="105"/>
      <c r="E39" s="106"/>
      <c r="F39" s="27">
        <f>F24+F35+F36+F37+F38</f>
        <v>80658.78</v>
      </c>
      <c r="G39" s="101"/>
      <c r="H39" s="27">
        <f>H24+H35+H36+H37+H38</f>
        <v>70722.559999999998</v>
      </c>
      <c r="I39" s="101"/>
    </row>
    <row r="40" spans="1:9" x14ac:dyDescent="0.25">
      <c r="A40" s="11" t="s">
        <v>31</v>
      </c>
      <c r="B40" s="12"/>
      <c r="C40" s="12"/>
      <c r="D40" s="12"/>
      <c r="E40" s="13"/>
      <c r="F40" s="27">
        <f>F41+F42+F43</f>
        <v>2648.6800000000003</v>
      </c>
      <c r="G40" s="28"/>
      <c r="H40" s="27">
        <f>H41+H42+H43</f>
        <v>2154.3199999999997</v>
      </c>
      <c r="I40" s="28"/>
    </row>
    <row r="41" spans="1:9" x14ac:dyDescent="0.25">
      <c r="A41" s="14" t="s">
        <v>32</v>
      </c>
      <c r="B41" s="15"/>
      <c r="C41" s="15"/>
      <c r="D41" s="15"/>
      <c r="E41" s="16"/>
      <c r="F41" s="27">
        <v>1385</v>
      </c>
      <c r="G41" s="28"/>
      <c r="H41" s="27">
        <v>1322.08</v>
      </c>
      <c r="I41" s="28"/>
    </row>
    <row r="42" spans="1:9" x14ac:dyDescent="0.25">
      <c r="A42" s="14" t="s">
        <v>33</v>
      </c>
      <c r="B42" s="15"/>
      <c r="C42" s="15"/>
      <c r="D42" s="15"/>
      <c r="E42" s="16"/>
      <c r="F42" s="27">
        <v>190.46</v>
      </c>
      <c r="G42" s="28"/>
      <c r="H42" s="27">
        <v>0</v>
      </c>
      <c r="I42" s="28"/>
    </row>
    <row r="43" spans="1:9" x14ac:dyDescent="0.25">
      <c r="A43" s="107" t="s">
        <v>34</v>
      </c>
      <c r="B43" s="108"/>
      <c r="C43" s="108"/>
      <c r="D43" s="108"/>
      <c r="E43" s="109"/>
      <c r="F43" s="27">
        <v>1073.22</v>
      </c>
      <c r="G43" s="28"/>
      <c r="H43" s="27">
        <v>832.24</v>
      </c>
      <c r="I43" s="28"/>
    </row>
    <row r="44" spans="1:9" x14ac:dyDescent="0.25">
      <c r="A44" s="104" t="s">
        <v>24</v>
      </c>
      <c r="B44" s="105"/>
      <c r="C44" s="105"/>
      <c r="D44" s="105"/>
      <c r="E44" s="106"/>
      <c r="F44" s="27">
        <f>F39+F40</f>
        <v>83307.459999999992</v>
      </c>
      <c r="G44" s="101"/>
      <c r="H44" s="27">
        <f>H39+H40</f>
        <v>72876.88</v>
      </c>
      <c r="I44" s="101"/>
    </row>
    <row r="45" spans="1:9" x14ac:dyDescent="0.25">
      <c r="A45" s="104"/>
      <c r="B45" s="105"/>
      <c r="C45" s="105"/>
      <c r="D45" s="105"/>
      <c r="E45" s="106"/>
      <c r="F45" s="100"/>
      <c r="G45" s="101"/>
      <c r="H45" s="32"/>
      <c r="I45" s="33"/>
    </row>
    <row r="47" spans="1:9" x14ac:dyDescent="0.25">
      <c r="A47" t="s">
        <v>38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2021-03-16T08:13:37Z</dcterms:modified>
</cp:coreProperties>
</file>