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D21" i="1"/>
  <c r="F38" i="1" l="1"/>
  <c r="D13" i="1"/>
  <c r="F20" i="1"/>
  <c r="H40" i="1" l="1"/>
  <c r="H39" i="1"/>
  <c r="F24" i="1"/>
  <c r="F39" i="1" s="1"/>
  <c r="F40" i="1" l="1"/>
  <c r="H44" i="1" l="1"/>
  <c r="D19" i="1" s="1"/>
  <c r="F44" i="1"/>
  <c r="D12" i="1" l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<sst xmlns="http://schemas.openxmlformats.org/spreadsheetml/2006/main" count="46" uniqueCount="45">
  <si>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</si>
  <si>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</si>
  <si>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</si>
  <si>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</si>
  <si>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</si>
  <si>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</si>
  <si>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</si>
  <si>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</si>
  <si>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</si>
  <si>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</si>
  <si>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</si>
  <si>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</si>
  <si>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</si>
  <si>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</si>
  <si>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</si>
  <si>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</si>
  <si>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</si>
  <si>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</si>
  <si>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</si>
  <si>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</si>
  <si>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</si>
  <si>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</si>
  <si>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</si>
  <si>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</si>
  <si>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</si>
  <si>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</si>
  <si>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</si>
  <si>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</si>
  <si>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</si>
  <si>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</si>
  <si>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</si>
  <si>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</si>
  <si>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</si>
  <si>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</si>
  <si>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</si>
  <si>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</si>
  <si>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</si>
  <si>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</si>
  <si>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</si>
  <si>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</si>
  <si>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</si>
  <si>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</si>
  <si>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ул.Металлургов,1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</si>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</sst>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5" workbookViewId="0">
      <selection activeCell="D21" sqref="D21:E2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42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9620.1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0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41</v>
      </c>
      <c r="B11" s="30"/>
      <c r="C11" s="31"/>
      <c r="D11" s="32">
        <v>-137232.20000000001</v>
      </c>
      <c r="E11" s="33"/>
      <c r="F11" s="34">
        <v>1946424.37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2050197.02</v>
      </c>
      <c r="E12" s="40"/>
      <c r="F12" s="41">
        <v>551069.06000000006</v>
      </c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36022.78+1960083.18+5440.02+52993.36</f>
        <v>2054539.34</v>
      </c>
      <c r="E13" s="49"/>
      <c r="F13" s="52">
        <v>614319.93000000005</v>
      </c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ht="14.1" customHeight="1" x14ac:dyDescent="0.25">
      <c r="A15" s="60" t="s">
        <v>40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ht="14.1" customHeight="1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ht="14.1" customHeight="1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35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2365578.06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-451893.24</v>
      </c>
      <c r="E20" s="78"/>
      <c r="F20" s="41">
        <f>F11+F12</f>
        <v>2497493.4300000002</v>
      </c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17.759664833698888</v>
      </c>
      <c r="E21" s="95"/>
      <c r="F21" s="39">
        <v>6.71</v>
      </c>
      <c r="G21" s="95"/>
      <c r="H21" s="41"/>
      <c r="I21" s="40"/>
    </row>
    <row r="22" spans="1:9" ht="15" customHeight="1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1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1089814.28</v>
      </c>
      <c r="G24" s="28"/>
      <c r="H24" s="27">
        <f>H25+H26+H27+H28+H29+H30+H31+H32+H33+H34</f>
        <v>1234000.5499999998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39461.760000000002</v>
      </c>
      <c r="G25" s="55"/>
      <c r="H25" s="58">
        <v>37407.33</v>
      </c>
      <c r="I25" s="59"/>
    </row>
    <row r="26" spans="1:9" x14ac:dyDescent="0.25">
      <c r="A26" s="66" t="s">
        <v>37</v>
      </c>
      <c r="B26" s="67"/>
      <c r="C26" s="67"/>
      <c r="D26" s="67"/>
      <c r="E26" s="68"/>
      <c r="F26" s="39">
        <v>70799.039999999994</v>
      </c>
      <c r="G26" s="95"/>
      <c r="H26" s="41">
        <v>38757.56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58032</v>
      </c>
      <c r="G27" s="95"/>
      <c r="H27" s="41">
        <v>55564.66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49907.519999999997</v>
      </c>
      <c r="G28" s="95"/>
      <c r="H28" s="91">
        <v>93701.62</v>
      </c>
      <c r="I28" s="78"/>
    </row>
    <row r="29" spans="1:9" x14ac:dyDescent="0.25">
      <c r="A29" s="36" t="s">
        <v>25</v>
      </c>
      <c r="B29" s="37"/>
      <c r="C29" s="37"/>
      <c r="D29" s="37"/>
      <c r="E29" s="38"/>
      <c r="F29" s="39">
        <v>436400.64000000001</v>
      </c>
      <c r="G29" s="95"/>
      <c r="H29" s="41">
        <f>413367.24+8477.2+79076.39</f>
        <v>500920.83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435213.32</v>
      </c>
      <c r="G30" s="95"/>
      <c r="H30" s="41">
        <v>435213.36</v>
      </c>
      <c r="I30" s="40"/>
    </row>
    <row r="31" spans="1:9" x14ac:dyDescent="0.25">
      <c r="A31" s="10" t="s">
        <v>43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26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41">
        <v>72435.19</v>
      </c>
      <c r="I34" s="40"/>
    </row>
    <row r="35" spans="1:9" x14ac:dyDescent="0.25">
      <c r="A35" s="109" t="s">
        <v>29</v>
      </c>
      <c r="B35" s="110"/>
      <c r="C35" s="110"/>
      <c r="D35" s="110"/>
      <c r="E35" s="111"/>
      <c r="F35" s="27">
        <v>446846.4</v>
      </c>
      <c r="G35" s="28"/>
      <c r="H35" s="105">
        <v>446846.4</v>
      </c>
      <c r="I35" s="106"/>
    </row>
    <row r="36" spans="1:9" x14ac:dyDescent="0.25">
      <c r="A36" s="109" t="s">
        <v>27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28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213557.76+208915.2+0.16-7834.42</f>
        <v>414638.7</v>
      </c>
      <c r="G38" s="28"/>
      <c r="H38" s="27">
        <v>543548.14</v>
      </c>
      <c r="I38" s="28"/>
    </row>
    <row r="39" spans="1:9" x14ac:dyDescent="0.25">
      <c r="A39" s="109" t="s">
        <v>30</v>
      </c>
      <c r="B39" s="110"/>
      <c r="C39" s="110"/>
      <c r="D39" s="110"/>
      <c r="E39" s="111"/>
      <c r="F39" s="27">
        <f>F24+F35+F36+F37+F38</f>
        <v>1951299.3800000001</v>
      </c>
      <c r="G39" s="106"/>
      <c r="H39" s="27">
        <f>H24+H35+H36+H37+H38</f>
        <v>2224395.09</v>
      </c>
      <c r="I39" s="106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98897.639999999985</v>
      </c>
      <c r="G40" s="28"/>
      <c r="H40" s="27">
        <f>H41+H42+H43</f>
        <v>141182.97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36022.78</v>
      </c>
      <c r="G41" s="28"/>
      <c r="H41" s="27">
        <v>37860.480000000003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5420.84</v>
      </c>
      <c r="G42" s="28"/>
      <c r="H42" s="27">
        <v>31270.95</v>
      </c>
      <c r="I42" s="28"/>
    </row>
    <row r="43" spans="1:9" x14ac:dyDescent="0.25">
      <c r="A43" s="112" t="s">
        <v>34</v>
      </c>
      <c r="B43" s="113"/>
      <c r="C43" s="113"/>
      <c r="D43" s="113"/>
      <c r="E43" s="114"/>
      <c r="F43" s="27">
        <v>57454.02</v>
      </c>
      <c r="G43" s="28"/>
      <c r="H43" s="27">
        <v>72051.539999999994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2050197.02</v>
      </c>
      <c r="G44" s="106"/>
      <c r="H44" s="27">
        <f>H39+H40</f>
        <v>2365578.06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2021-03-16T08:00:17Z</dcterms:modified>
</cp:coreProperties>
</file>