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Ушакова\"/>
    </mc:Choice>
  </mc:AlternateContent>
  <xr:revisionPtr revIDLastSave="0" documentId="13_ncr:1_{7D45BEBC-1D58-4045-9D56-0625F2E75CCB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4" i="6"/>
  <c r="D16" i="1"/>
  <c r="D6" i="7"/>
  <c r="D32" i="9"/>
  <c r="D8" i="2"/>
  <c r="C8" i="2"/>
  <c r="D30" i="9"/>
  <c r="D12" i="6"/>
  <c r="D14" i="1"/>
  <c r="C14" i="1"/>
  <c r="D12" i="4" l="1"/>
  <c r="D10" i="6"/>
  <c r="D12" i="1"/>
  <c r="D28" i="9"/>
  <c r="D10" i="4"/>
  <c r="C10" i="4"/>
  <c r="D26" i="9"/>
  <c r="D10" i="1"/>
  <c r="D8" i="6"/>
  <c r="D8" i="1"/>
  <c r="D6" i="6"/>
  <c r="D6" i="4"/>
  <c r="D6" i="2"/>
  <c r="D6" i="1"/>
  <c r="B4" i="5"/>
  <c r="B25" i="5" s="1"/>
  <c r="C4" i="5" l="1"/>
  <c r="M4" i="5"/>
  <c r="L4" i="5"/>
  <c r="K4" i="5"/>
  <c r="J4" i="5"/>
  <c r="I4" i="5"/>
  <c r="H4" i="5"/>
  <c r="G4" i="5"/>
  <c r="F4" i="5"/>
  <c r="E4" i="5"/>
  <c r="D4" i="5"/>
  <c r="N23" i="5"/>
  <c r="I19" i="5"/>
  <c r="I14" i="5"/>
  <c r="N22" i="5"/>
  <c r="N21" i="5"/>
  <c r="N20" i="5"/>
  <c r="M19" i="5"/>
  <c r="L19" i="5"/>
  <c r="K19" i="5"/>
  <c r="J19" i="5"/>
  <c r="H19" i="5"/>
  <c r="G19" i="5"/>
  <c r="F19" i="5"/>
  <c r="E19" i="5"/>
  <c r="D19" i="5"/>
  <c r="C19" i="5"/>
  <c r="B19" i="5"/>
  <c r="N8" i="5"/>
  <c r="N18" i="5"/>
  <c r="N17" i="5"/>
  <c r="N12" i="5"/>
  <c r="M14" i="5"/>
  <c r="L14" i="5"/>
  <c r="K14" i="5"/>
  <c r="J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M25" i="5" l="1"/>
  <c r="L25" i="5"/>
  <c r="K25" i="5"/>
  <c r="J25" i="5"/>
  <c r="I25" i="5"/>
  <c r="H25" i="5"/>
  <c r="G25" i="5"/>
  <c r="F25" i="5"/>
  <c r="E25" i="5"/>
  <c r="D25" i="5"/>
  <c r="N19" i="5"/>
  <c r="C25" i="5"/>
  <c r="N7" i="5"/>
  <c r="N24" i="5"/>
  <c r="N13" i="5"/>
  <c r="N6" i="5"/>
  <c r="N5" i="5"/>
  <c r="N4" i="5" l="1"/>
  <c r="N11" i="5" l="1"/>
  <c r="N10" i="5"/>
  <c r="N15" i="5" l="1"/>
  <c r="N16" i="5"/>
  <c r="N14" i="5"/>
  <c r="N9" i="5" l="1"/>
  <c r="N25" i="5" s="1"/>
</calcChain>
</file>

<file path=xl/sharedStrings.xml><?xml version="1.0" encoding="utf-8"?>
<sst xmlns="http://schemas.openxmlformats.org/spreadsheetml/2006/main" count="131" uniqueCount="74">
  <si>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</si>
  <si>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</si>
  <si>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</si>
  <si>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</si>
  <si>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</si>
  <si>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</si>
  <si>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</si>
  <si>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</si>
  <si>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</si>
  <si>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</si>
  <si>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</si>
  <si>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</si>
  <si>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</si>
  <si>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</si>
  <si>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</si>
  <si>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</si>
  <si>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</si>
  <si>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</si>
  <si>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</si>
  <si>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</si>
  <si>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</si>
  <si>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</si>
  <si>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</si>
  <si>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</si>
  <si>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</si>
  <si>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</si>
  <si>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</si>
  <si>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</si>
  <si>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</si>
  <si>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</si>
  <si>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</si>
  <si>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</si>
  <si>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</si>
  <si>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</si>
  <si>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</si>
  <si>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</si>
  <si>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</si>
  <si>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</si>
  <si>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</si>
  <si>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</si>
  <si>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</si>
  <si>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</si>
  <si>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</si>
  <si>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</si>
  <si>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</si>
  <si>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</si>
  <si>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</si>
  <si>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</si>
  <si>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</si>
  <si>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Директор ООО УК "ркус"</t>
  </si>
  <si>
    <t>Лицевой счет. Сводный расчет  2025г</t>
  </si>
  <si>
    <t>Лицевой счёт  2025г</t>
  </si>
  <si>
    <t>Устранение течи на стояке отопления на чердаке</t>
  </si>
  <si>
    <t>Лицевой счёт 2025г</t>
  </si>
  <si>
    <t>Замена участка трубы на стояке ГВС в подвале</t>
  </si>
  <si>
    <t>Ремонт светильников замена лампочек и схем подъезд №2</t>
  </si>
  <si>
    <t>Замена хомута на стояке отопления квартира №12</t>
  </si>
  <si>
    <t>Демонтаж входных подъездных дверей</t>
  </si>
  <si>
    <t>Работы ППР</t>
  </si>
  <si>
    <t>Прочистка канализации в подъезде</t>
  </si>
  <si>
    <t>Скос травы на придомовой территории</t>
  </si>
  <si>
    <t>Замена канализационного стояка квартира №17</t>
  </si>
  <si>
    <t>Замена отопительного прибора и стояка отопления квартира №11</t>
  </si>
  <si>
    <t>Итого за июнь</t>
  </si>
  <si>
    <t xml:space="preserve">Уборка крупногабаритного мусора </t>
  </si>
  <si>
    <t>Запуск отопления, развоздушка</t>
  </si>
  <si>
    <t>Замена крана на стояке отопления на чердаке</t>
  </si>
  <si>
    <t>Прочистка канализации в подъезде №1</t>
  </si>
  <si>
    <t>Ремонт светильников замена лампочек и схем подъезд №2,1</t>
  </si>
  <si>
    <t>Уборка снежных шапок и наледи с крыши</t>
  </si>
  <si>
    <t>Ремонт предподъездного освещения. Замена прожекторов подъезд №1,2</t>
  </si>
  <si>
    <t>Устранение течи на стояке отопления на чердаке, отогрев водосточных труб</t>
  </si>
  <si>
    <t>Ремонт светильников замена лампочек и схем подъезд №2  2 этаж</t>
  </si>
  <si>
    <t>Установка крана на стояке отопления подъезд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</si>
</sst>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8" fillId="0" borderId="6" xfId="0" applyFont="1" applyBorder="1"/>
    <xf numFmtId="0" fontId="9" fillId="0" borderId="2" xfId="0" applyFont="1" applyBorder="1"/>
    <xf numFmtId="0" fontId="8" fillId="0" borderId="4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8" t="s">
        <v>51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7" t="s">
        <v>4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s="5" customFormat="1" x14ac:dyDescent="0.25">
      <c r="A5" s="33"/>
      <c r="B5" s="34" t="s">
        <v>2</v>
      </c>
      <c r="C5" s="33"/>
      <c r="D5" s="34"/>
      <c r="E5" s="4"/>
      <c r="F5" s="4"/>
    </row>
    <row r="6" spans="1:8" x14ac:dyDescent="0.25">
      <c r="A6" s="33">
        <v>1</v>
      </c>
      <c r="B6" s="33" t="s">
        <v>52</v>
      </c>
      <c r="C6" s="33">
        <v>3320</v>
      </c>
      <c r="D6" s="34">
        <f>C6</f>
        <v>3320</v>
      </c>
      <c r="E6" s="1"/>
      <c r="F6" s="1"/>
    </row>
    <row r="7" spans="1:8" x14ac:dyDescent="0.25">
      <c r="A7" s="33"/>
      <c r="B7" s="34" t="s">
        <v>3</v>
      </c>
      <c r="C7" s="33"/>
      <c r="D7" s="34"/>
      <c r="E7" s="1"/>
      <c r="F7" s="1"/>
    </row>
    <row r="8" spans="1:8" ht="15" customHeight="1" x14ac:dyDescent="0.25">
      <c r="A8" s="33">
        <v>1</v>
      </c>
      <c r="B8" s="33" t="s">
        <v>56</v>
      </c>
      <c r="C8" s="33">
        <v>2760</v>
      </c>
      <c r="D8" s="34">
        <f>C8+D6</f>
        <v>6080</v>
      </c>
      <c r="E8" s="1"/>
      <c r="F8" s="1"/>
    </row>
    <row r="9" spans="1:8" x14ac:dyDescent="0.25">
      <c r="A9" s="33"/>
      <c r="B9" s="34" t="s">
        <v>9</v>
      </c>
      <c r="C9" s="33"/>
      <c r="D9" s="33"/>
      <c r="E9" s="1"/>
      <c r="F9" s="1"/>
    </row>
    <row r="10" spans="1:8" s="5" customFormat="1" x14ac:dyDescent="0.25">
      <c r="A10" s="33">
        <v>1</v>
      </c>
      <c r="B10" s="33" t="s">
        <v>59</v>
      </c>
      <c r="C10" s="33">
        <v>4980</v>
      </c>
      <c r="D10" s="34">
        <f>C10+D8</f>
        <v>11060</v>
      </c>
      <c r="E10" s="4"/>
      <c r="F10" s="4"/>
    </row>
    <row r="11" spans="1:8" s="5" customFormat="1" x14ac:dyDescent="0.25">
      <c r="A11" s="33"/>
      <c r="B11" s="34" t="s">
        <v>13</v>
      </c>
      <c r="C11" s="34"/>
      <c r="D11" s="34"/>
      <c r="E11" s="4"/>
      <c r="F11" s="4"/>
    </row>
    <row r="12" spans="1:8" x14ac:dyDescent="0.25">
      <c r="A12" s="33">
        <v>1</v>
      </c>
      <c r="B12" s="33" t="s">
        <v>65</v>
      </c>
      <c r="C12" s="33">
        <v>830</v>
      </c>
      <c r="D12" s="34">
        <f>C12+D10</f>
        <v>11890</v>
      </c>
      <c r="E12" s="1"/>
      <c r="F12" s="1"/>
    </row>
    <row r="13" spans="1:8" x14ac:dyDescent="0.25">
      <c r="A13" s="33"/>
      <c r="B13" s="34" t="s">
        <v>14</v>
      </c>
      <c r="C13" s="33"/>
      <c r="D13" s="34"/>
      <c r="E13" s="1"/>
      <c r="F13" s="1"/>
    </row>
    <row r="14" spans="1:8" x14ac:dyDescent="0.25">
      <c r="A14" s="33">
        <v>1</v>
      </c>
      <c r="B14" s="33" t="s">
        <v>67</v>
      </c>
      <c r="C14" s="34">
        <f>4980+2490</f>
        <v>7470</v>
      </c>
      <c r="D14" s="34">
        <f>C14+D12</f>
        <v>19360</v>
      </c>
      <c r="E14" s="1"/>
      <c r="F14" s="1"/>
    </row>
    <row r="15" spans="1:8" x14ac:dyDescent="0.25">
      <c r="A15" s="33"/>
      <c r="B15" s="34" t="s">
        <v>16</v>
      </c>
      <c r="C15" s="33"/>
      <c r="D15" s="33"/>
      <c r="E15" s="1"/>
      <c r="F15" s="1"/>
    </row>
    <row r="16" spans="1:8" ht="30" x14ac:dyDescent="0.25">
      <c r="A16" s="33">
        <v>1</v>
      </c>
      <c r="B16" s="33" t="s">
        <v>71</v>
      </c>
      <c r="C16" s="33">
        <v>5425.1</v>
      </c>
      <c r="D16" s="34">
        <f>C16+D14</f>
        <v>24785.1</v>
      </c>
      <c r="E16" s="1"/>
      <c r="F16" s="1"/>
    </row>
    <row r="17" spans="1:6" x14ac:dyDescent="0.25">
      <c r="A17" s="33"/>
      <c r="B17" s="34"/>
      <c r="C17" s="34"/>
      <c r="D17" s="34"/>
      <c r="E17" s="1"/>
      <c r="F17" s="1"/>
    </row>
    <row r="18" spans="1:6" x14ac:dyDescent="0.25">
      <c r="A18" s="33"/>
      <c r="B18" s="34"/>
      <c r="C18" s="33"/>
      <c r="D18" s="33"/>
      <c r="E18" s="1"/>
      <c r="F18" s="1"/>
    </row>
    <row r="19" spans="1:6" x14ac:dyDescent="0.25">
      <c r="A19" s="33"/>
      <c r="B19" s="33"/>
      <c r="C19" s="33"/>
      <c r="D19" s="33"/>
      <c r="E19" s="1"/>
      <c r="F19" s="1"/>
    </row>
    <row r="20" spans="1:6" x14ac:dyDescent="0.25">
      <c r="A20" s="33"/>
      <c r="B20" s="33"/>
      <c r="C20" s="33"/>
      <c r="D20" s="33"/>
      <c r="E20" s="1"/>
      <c r="F20" s="1"/>
    </row>
    <row r="21" spans="1:6" x14ac:dyDescent="0.25">
      <c r="A21" s="33"/>
      <c r="B21" s="35"/>
      <c r="C21" s="33"/>
      <c r="D21" s="33"/>
      <c r="E21" s="1"/>
      <c r="F21" s="1"/>
    </row>
    <row r="22" spans="1:6" x14ac:dyDescent="0.25">
      <c r="A22" s="33"/>
      <c r="B22" s="34"/>
      <c r="C22" s="34"/>
      <c r="D22" s="34"/>
      <c r="E22" s="1"/>
      <c r="F22" s="1"/>
    </row>
    <row r="23" spans="1:6" s="5" customFormat="1" x14ac:dyDescent="0.25">
      <c r="A23" s="33"/>
      <c r="B23" s="33"/>
      <c r="C23" s="33"/>
      <c r="D23" s="34"/>
      <c r="E23" s="4"/>
      <c r="F23" s="4"/>
    </row>
    <row r="24" spans="1:6" x14ac:dyDescent="0.25">
      <c r="A24" s="33"/>
      <c r="B24" s="35"/>
      <c r="C24" s="33"/>
      <c r="D24" s="33"/>
      <c r="E24" s="1"/>
      <c r="F24" s="1"/>
    </row>
    <row r="25" spans="1:6" x14ac:dyDescent="0.25">
      <c r="A25" s="33"/>
      <c r="B25" s="33"/>
      <c r="C25" s="33"/>
      <c r="D25" s="33"/>
      <c r="E25" s="1"/>
      <c r="F25" s="1"/>
    </row>
    <row r="26" spans="1:6" x14ac:dyDescent="0.25">
      <c r="A26" s="33"/>
      <c r="B26" s="33"/>
      <c r="C26" s="33"/>
      <c r="D26" s="34"/>
      <c r="E26" s="1"/>
      <c r="F26" s="1"/>
    </row>
    <row r="27" spans="1:6" x14ac:dyDescent="0.25">
      <c r="A27" s="33"/>
      <c r="B27" s="33"/>
      <c r="C27" s="33"/>
      <c r="D27" s="34"/>
      <c r="E27" s="1"/>
      <c r="F27" s="1"/>
    </row>
    <row r="28" spans="1:6" x14ac:dyDescent="0.25">
      <c r="A28" s="33"/>
      <c r="B28" s="33"/>
      <c r="C28" s="33"/>
      <c r="D28" s="33"/>
      <c r="E28" s="1"/>
      <c r="F28" s="1"/>
    </row>
    <row r="29" spans="1:6" x14ac:dyDescent="0.25">
      <c r="A29" s="36"/>
      <c r="B29" s="33"/>
      <c r="C29" s="36"/>
      <c r="D29" s="37"/>
    </row>
    <row r="30" spans="1:6" x14ac:dyDescent="0.25">
      <c r="A30" s="36"/>
      <c r="B30" s="33"/>
      <c r="C30" s="36"/>
      <c r="D30" s="36"/>
    </row>
    <row r="31" spans="1:6" x14ac:dyDescent="0.25">
      <c r="A31" s="33"/>
      <c r="B31" s="33"/>
      <c r="C31" s="33"/>
      <c r="D31" s="36"/>
    </row>
    <row r="32" spans="1:6" x14ac:dyDescent="0.25">
      <c r="A32" s="33"/>
      <c r="B32" s="33"/>
      <c r="C32" s="33"/>
      <c r="D32" s="36"/>
    </row>
    <row r="33" spans="1:4" x14ac:dyDescent="0.25">
      <c r="A33" s="33"/>
      <c r="B33" s="33"/>
      <c r="C33" s="33"/>
      <c r="D33" s="36"/>
    </row>
    <row r="34" spans="1:4" x14ac:dyDescent="0.25">
      <c r="A34" s="38"/>
      <c r="B34" s="39"/>
      <c r="C34" s="40"/>
      <c r="D34" s="40"/>
    </row>
    <row r="35" spans="1:4" x14ac:dyDescent="0.25">
      <c r="A35" s="38"/>
      <c r="B35" s="38"/>
      <c r="C35" s="38"/>
      <c r="D35" s="38"/>
    </row>
    <row r="36" spans="1:4" x14ac:dyDescent="0.25">
      <c r="A36" s="38"/>
      <c r="B36" s="38"/>
      <c r="C36" s="38"/>
      <c r="D36" s="38"/>
    </row>
    <row r="37" spans="1:4" x14ac:dyDescent="0.25">
      <c r="A37" s="38"/>
      <c r="B37" s="38"/>
      <c r="C37" s="38"/>
      <c r="D37" s="38"/>
    </row>
    <row r="38" spans="1:4" x14ac:dyDescent="0.25">
      <c r="A38" s="38"/>
      <c r="B38" s="38"/>
      <c r="C38" s="38"/>
      <c r="D38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10" sqref="D10"/>
    </sheetView>
  </sheetViews>
  <sheetFormatPr defaultRowHeight="15" x14ac:dyDescent="0.25"/>
  <cols>
    <col min="1" max="1" width="4.28515625" customWidth="1"/>
    <col min="2" max="2" width="47.140625" customWidth="1"/>
    <col min="4" max="4" width="13.7109375" customWidth="1"/>
  </cols>
  <sheetData>
    <row r="1" spans="1:8" ht="15.95" customHeight="1" x14ac:dyDescent="0.35">
      <c r="A1" s="1"/>
      <c r="B1" s="58" t="s">
        <v>51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7" t="s">
        <v>7</v>
      </c>
      <c r="C3" s="57"/>
      <c r="D3" s="57"/>
      <c r="E3" s="1"/>
      <c r="F3" s="1"/>
      <c r="G3" s="1"/>
      <c r="H3" s="1"/>
    </row>
    <row r="4" spans="1:8" x14ac:dyDescent="0.25">
      <c r="A4" s="7"/>
      <c r="B4" s="29" t="s">
        <v>0</v>
      </c>
      <c r="C4" s="11" t="s">
        <v>1</v>
      </c>
      <c r="D4" s="29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11"/>
      <c r="D5" s="11"/>
      <c r="E5" s="1"/>
      <c r="F5" s="1"/>
      <c r="G5" s="1"/>
      <c r="H5" s="1"/>
    </row>
    <row r="6" spans="1:8" x14ac:dyDescent="0.25">
      <c r="A6" s="41">
        <v>1</v>
      </c>
      <c r="B6" s="33" t="s">
        <v>57</v>
      </c>
      <c r="C6" s="33">
        <v>3320</v>
      </c>
      <c r="D6" s="34">
        <f>C6</f>
        <v>3320</v>
      </c>
      <c r="E6" s="1"/>
      <c r="F6" s="1"/>
      <c r="G6" s="1"/>
      <c r="H6" s="1"/>
    </row>
    <row r="7" spans="1:8" x14ac:dyDescent="0.25">
      <c r="A7" s="41"/>
      <c r="B7" s="34" t="s">
        <v>15</v>
      </c>
      <c r="C7" s="34"/>
      <c r="D7" s="33"/>
      <c r="E7" s="1"/>
      <c r="F7" s="1"/>
      <c r="G7" s="1"/>
      <c r="H7" s="1"/>
    </row>
    <row r="8" spans="1:8" x14ac:dyDescent="0.25">
      <c r="A8" s="41">
        <v>1</v>
      </c>
      <c r="B8" s="33" t="s">
        <v>69</v>
      </c>
      <c r="C8" s="33">
        <f>830+830</f>
        <v>1660</v>
      </c>
      <c r="D8" s="34">
        <f>C8+D6</f>
        <v>4980</v>
      </c>
      <c r="E8" s="1"/>
      <c r="F8" s="1"/>
      <c r="G8" s="1"/>
      <c r="H8" s="1"/>
    </row>
    <row r="9" spans="1:8" s="1" customFormat="1" x14ac:dyDescent="0.25">
      <c r="A9" s="41"/>
      <c r="B9" s="34" t="s">
        <v>16</v>
      </c>
      <c r="C9" s="33"/>
      <c r="D9" s="37"/>
    </row>
    <row r="10" spans="1:8" s="4" customFormat="1" x14ac:dyDescent="0.25">
      <c r="A10" s="41">
        <v>1</v>
      </c>
      <c r="B10" s="33" t="s">
        <v>69</v>
      </c>
      <c r="C10" s="33">
        <v>830</v>
      </c>
      <c r="D10" s="34"/>
    </row>
    <row r="11" spans="1:8" s="4" customFormat="1" x14ac:dyDescent="0.25">
      <c r="A11" s="33"/>
      <c r="B11" s="34"/>
      <c r="C11" s="33"/>
      <c r="D11" s="34"/>
    </row>
    <row r="12" spans="1:8" s="1" customFormat="1" x14ac:dyDescent="0.25">
      <c r="A12" s="33"/>
      <c r="B12" s="33"/>
      <c r="C12" s="33"/>
      <c r="D12" s="34"/>
    </row>
    <row r="13" spans="1:8" s="1" customFormat="1" x14ac:dyDescent="0.25">
      <c r="A13" s="33"/>
      <c r="B13" s="34"/>
      <c r="C13" s="33"/>
      <c r="D13" s="34"/>
    </row>
    <row r="14" spans="1:8" s="4" customFormat="1" x14ac:dyDescent="0.25">
      <c r="A14" s="33"/>
      <c r="B14" s="33"/>
      <c r="C14" s="33"/>
      <c r="D14" s="34"/>
    </row>
    <row r="15" spans="1:8" s="4" customFormat="1" x14ac:dyDescent="0.25">
      <c r="A15" s="33"/>
      <c r="B15" s="33"/>
      <c r="C15" s="33"/>
      <c r="D15" s="34"/>
    </row>
    <row r="16" spans="1:8" s="1" customFormat="1" x14ac:dyDescent="0.25">
      <c r="A16" s="33"/>
      <c r="B16" s="34"/>
      <c r="C16" s="34"/>
      <c r="D16" s="34"/>
    </row>
    <row r="17" spans="1:4" s="1" customFormat="1" x14ac:dyDescent="0.25">
      <c r="A17" s="33"/>
      <c r="B17" s="33"/>
      <c r="C17" s="33"/>
      <c r="D17" s="34"/>
    </row>
    <row r="18" spans="1:4" s="1" customFormat="1" x14ac:dyDescent="0.25">
      <c r="A18" s="33"/>
      <c r="B18" s="33"/>
      <c r="C18" s="33"/>
      <c r="D18" s="34"/>
    </row>
    <row r="19" spans="1:4" s="1" customFormat="1" x14ac:dyDescent="0.25">
      <c r="A19" s="33"/>
      <c r="B19" s="33"/>
      <c r="C19" s="34"/>
      <c r="D19" s="34"/>
    </row>
    <row r="20" spans="1:4" s="4" customFormat="1" x14ac:dyDescent="0.25">
      <c r="A20" s="33"/>
      <c r="B20" s="33"/>
      <c r="C20" s="33"/>
      <c r="D20" s="34"/>
    </row>
    <row r="21" spans="1:4" s="1" customFormat="1" x14ac:dyDescent="0.25">
      <c r="A21" s="33"/>
      <c r="B21" s="33"/>
      <c r="C21" s="33"/>
      <c r="D21" s="34"/>
    </row>
    <row r="22" spans="1:4" s="1" customFormat="1" x14ac:dyDescent="0.25">
      <c r="A22" s="33"/>
      <c r="B22" s="33"/>
      <c r="C22" s="33"/>
      <c r="D22" s="34"/>
    </row>
    <row r="23" spans="1:4" s="1" customFormat="1" x14ac:dyDescent="0.25">
      <c r="A23" s="33"/>
      <c r="B23" s="33"/>
      <c r="C23" s="34"/>
      <c r="D23" s="34"/>
    </row>
    <row r="24" spans="1:4" s="1" customFormat="1" x14ac:dyDescent="0.25">
      <c r="A24" s="34"/>
      <c r="B24" s="33"/>
      <c r="C24" s="34"/>
      <c r="D24" s="34"/>
    </row>
    <row r="25" spans="1:4" s="1" customFormat="1" ht="15.75" customHeight="1" x14ac:dyDescent="0.25">
      <c r="A25" s="33"/>
      <c r="B25" s="33"/>
      <c r="C25" s="33"/>
      <c r="D25" s="33"/>
    </row>
    <row r="26" spans="1:4" s="1" customFormat="1" x14ac:dyDescent="0.25">
      <c r="A26" s="33"/>
      <c r="B26" s="33"/>
      <c r="C26" s="34"/>
      <c r="D26" s="34"/>
    </row>
    <row r="27" spans="1:4" s="1" customFormat="1" x14ac:dyDescent="0.25">
      <c r="A27" s="33"/>
      <c r="B27" s="33"/>
      <c r="C27" s="34"/>
      <c r="D27" s="34"/>
    </row>
    <row r="28" spans="1:4" x14ac:dyDescent="0.25">
      <c r="A28" s="36"/>
      <c r="B28" s="33"/>
      <c r="C28" s="36"/>
      <c r="D28" s="36"/>
    </row>
    <row r="29" spans="1:4" x14ac:dyDescent="0.25">
      <c r="A29" s="36"/>
      <c r="B29" s="33"/>
      <c r="C29" s="36"/>
      <c r="D29" s="36"/>
    </row>
    <row r="30" spans="1:4" x14ac:dyDescent="0.25">
      <c r="A30" s="36"/>
      <c r="B30" s="33"/>
      <c r="C30" s="36"/>
      <c r="D30" s="36"/>
    </row>
    <row r="31" spans="1:4" x14ac:dyDescent="0.25">
      <c r="A31" s="36"/>
      <c r="B31" s="34"/>
      <c r="C31" s="36"/>
      <c r="D31" s="36"/>
    </row>
    <row r="32" spans="1:4" x14ac:dyDescent="0.25">
      <c r="A32" s="36"/>
      <c r="B32" s="34"/>
      <c r="C32" s="37"/>
      <c r="D32" s="37"/>
    </row>
    <row r="33" spans="1:4" x14ac:dyDescent="0.25">
      <c r="A33" s="36"/>
      <c r="B33" s="33"/>
      <c r="C33" s="36"/>
      <c r="D33" s="36"/>
    </row>
    <row r="34" spans="1:4" x14ac:dyDescent="0.25">
      <c r="A34" s="36"/>
      <c r="B34" s="34"/>
      <c r="C34" s="36"/>
      <c r="D34" s="36"/>
    </row>
    <row r="35" spans="1:4" x14ac:dyDescent="0.25">
      <c r="A35" s="38"/>
      <c r="B35" s="38"/>
      <c r="C35" s="38"/>
      <c r="D35" s="38"/>
    </row>
    <row r="36" spans="1:4" x14ac:dyDescent="0.25">
      <c r="A36" s="38"/>
      <c r="B36" s="38"/>
      <c r="C36" s="38"/>
      <c r="D36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  <col min="4" max="4" width="10.5703125" customWidth="1"/>
  </cols>
  <sheetData>
    <row r="1" spans="1:4" ht="15.75" x14ac:dyDescent="0.25">
      <c r="A1" s="1"/>
      <c r="B1" s="58" t="s">
        <v>51</v>
      </c>
      <c r="C1" s="58"/>
      <c r="D1" s="58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57" t="s">
        <v>38</v>
      </c>
      <c r="C3" s="57"/>
      <c r="D3" s="57"/>
    </row>
    <row r="4" spans="1:4" ht="30" x14ac:dyDescent="0.25">
      <c r="A4" s="11"/>
      <c r="B4" s="29" t="s">
        <v>0</v>
      </c>
      <c r="C4" s="11" t="s">
        <v>1</v>
      </c>
      <c r="D4" s="29" t="s">
        <v>27</v>
      </c>
    </row>
    <row r="5" spans="1:4" x14ac:dyDescent="0.25">
      <c r="A5" s="33"/>
      <c r="B5" s="34" t="s">
        <v>6</v>
      </c>
      <c r="C5" s="33"/>
      <c r="D5" s="33"/>
    </row>
    <row r="6" spans="1:4" ht="30" x14ac:dyDescent="0.25">
      <c r="A6" s="33">
        <v>1</v>
      </c>
      <c r="B6" s="33" t="s">
        <v>55</v>
      </c>
      <c r="C6" s="33">
        <v>3209.6</v>
      </c>
      <c r="D6" s="34">
        <f>C6</f>
        <v>3209.6</v>
      </c>
    </row>
    <row r="7" spans="1:4" x14ac:dyDescent="0.25">
      <c r="A7" s="41"/>
      <c r="B7" s="34" t="s">
        <v>3</v>
      </c>
      <c r="C7" s="34"/>
      <c r="D7" s="33"/>
    </row>
    <row r="8" spans="1:4" x14ac:dyDescent="0.25">
      <c r="A8" s="41">
        <v>1</v>
      </c>
      <c r="B8" s="33" t="s">
        <v>58</v>
      </c>
      <c r="C8" s="33">
        <v>3382</v>
      </c>
      <c r="D8" s="34">
        <f>C8+D6</f>
        <v>6591.6</v>
      </c>
    </row>
    <row r="9" spans="1:4" x14ac:dyDescent="0.25">
      <c r="A9" s="33"/>
      <c r="B9" s="34" t="s">
        <v>13</v>
      </c>
      <c r="C9" s="33"/>
      <c r="D9" s="33"/>
    </row>
    <row r="10" spans="1:4" x14ac:dyDescent="0.25">
      <c r="A10" s="33">
        <v>1</v>
      </c>
      <c r="B10" s="33" t="s">
        <v>58</v>
      </c>
      <c r="C10" s="34">
        <v>3370</v>
      </c>
      <c r="D10" s="34">
        <f>C10+D8</f>
        <v>9961.6</v>
      </c>
    </row>
    <row r="11" spans="1:4" x14ac:dyDescent="0.25">
      <c r="A11" s="33"/>
      <c r="B11" s="34" t="s">
        <v>14</v>
      </c>
      <c r="C11" s="33"/>
      <c r="D11" s="34"/>
    </row>
    <row r="12" spans="1:4" ht="30" x14ac:dyDescent="0.25">
      <c r="A12" s="33">
        <v>1</v>
      </c>
      <c r="B12" s="33" t="s">
        <v>68</v>
      </c>
      <c r="C12" s="34">
        <v>2615</v>
      </c>
      <c r="D12" s="34">
        <f>C12+D10</f>
        <v>12576.6</v>
      </c>
    </row>
    <row r="13" spans="1:4" x14ac:dyDescent="0.25">
      <c r="A13" s="33"/>
      <c r="B13" s="34" t="s">
        <v>16</v>
      </c>
      <c r="C13" s="33"/>
      <c r="D13" s="34"/>
    </row>
    <row r="14" spans="1:4" ht="30" x14ac:dyDescent="0.25">
      <c r="A14" s="33">
        <v>1</v>
      </c>
      <c r="B14" s="33" t="s">
        <v>72</v>
      </c>
      <c r="C14" s="33">
        <v>2603.7399999999998</v>
      </c>
      <c r="D14" s="34">
        <f>C14+D12</f>
        <v>15180.34</v>
      </c>
    </row>
    <row r="15" spans="1:4" x14ac:dyDescent="0.25">
      <c r="A15" s="33"/>
      <c r="B15" s="33"/>
      <c r="C15" s="33"/>
      <c r="D15" s="34"/>
    </row>
    <row r="16" spans="1:4" x14ac:dyDescent="0.25">
      <c r="A16" s="33"/>
      <c r="B16" s="33"/>
      <c r="C16" s="33"/>
      <c r="D16" s="34"/>
    </row>
    <row r="17" spans="1:4" x14ac:dyDescent="0.25">
      <c r="A17" s="33"/>
      <c r="B17" s="34"/>
      <c r="C17" s="33"/>
      <c r="D17" s="34"/>
    </row>
    <row r="18" spans="1:4" x14ac:dyDescent="0.25">
      <c r="A18" s="33"/>
      <c r="B18" s="33"/>
      <c r="C18" s="33"/>
      <c r="D18" s="34"/>
    </row>
    <row r="19" spans="1:4" x14ac:dyDescent="0.25">
      <c r="A19" s="34"/>
      <c r="B19" s="34"/>
      <c r="C19" s="33"/>
      <c r="D19" s="34"/>
    </row>
    <row r="20" spans="1:4" x14ac:dyDescent="0.25">
      <c r="A20" s="33"/>
      <c r="B20" s="33"/>
      <c r="C20" s="33"/>
      <c r="D20" s="34"/>
    </row>
    <row r="21" spans="1:4" x14ac:dyDescent="0.25">
      <c r="A21" s="33"/>
      <c r="B21" s="33"/>
      <c r="C21" s="33"/>
      <c r="D21" s="34"/>
    </row>
    <row r="22" spans="1:4" x14ac:dyDescent="0.25">
      <c r="A22" s="33"/>
      <c r="B22" s="33"/>
      <c r="C22" s="33"/>
      <c r="D22" s="34"/>
    </row>
    <row r="23" spans="1:4" x14ac:dyDescent="0.25">
      <c r="A23" s="34"/>
      <c r="B23" s="34"/>
      <c r="C23" s="34"/>
      <c r="D23" s="34"/>
    </row>
    <row r="24" spans="1:4" x14ac:dyDescent="0.25">
      <c r="A24" s="33"/>
      <c r="B24" s="33"/>
      <c r="C24" s="33"/>
      <c r="D24" s="34"/>
    </row>
    <row r="25" spans="1:4" x14ac:dyDescent="0.25">
      <c r="A25" s="33"/>
      <c r="B25" s="34"/>
      <c r="C25" s="34"/>
      <c r="D25" s="34"/>
    </row>
    <row r="26" spans="1:4" x14ac:dyDescent="0.25">
      <c r="A26" s="33"/>
      <c r="B26" s="33"/>
      <c r="C26" s="34"/>
      <c r="D26" s="34"/>
    </row>
    <row r="27" spans="1:4" x14ac:dyDescent="0.25">
      <c r="A27" s="36"/>
      <c r="B27" s="34"/>
      <c r="C27" s="36"/>
      <c r="D27" s="37"/>
    </row>
    <row r="28" spans="1:4" x14ac:dyDescent="0.25">
      <c r="A28" s="36"/>
      <c r="B28" s="33"/>
      <c r="C28" s="36"/>
      <c r="D28" s="37"/>
    </row>
    <row r="29" spans="1:4" x14ac:dyDescent="0.25">
      <c r="A29" s="36"/>
      <c r="B29" s="33"/>
      <c r="C29" s="36"/>
      <c r="D29" s="37"/>
    </row>
    <row r="30" spans="1:4" x14ac:dyDescent="0.25">
      <c r="A30" s="36"/>
      <c r="B30" s="33"/>
      <c r="C30" s="36"/>
      <c r="D30" s="37"/>
    </row>
    <row r="31" spans="1:4" x14ac:dyDescent="0.25">
      <c r="A31" s="36"/>
      <c r="B31" s="34"/>
      <c r="C31" s="37"/>
      <c r="D31" s="37"/>
    </row>
    <row r="32" spans="1:4" x14ac:dyDescent="0.25">
      <c r="A32" s="36"/>
      <c r="B32" s="34"/>
      <c r="C32" s="36"/>
      <c r="D32" s="36"/>
    </row>
    <row r="33" spans="1:4" x14ac:dyDescent="0.25">
      <c r="A33" s="36"/>
      <c r="B33" s="33"/>
      <c r="C33" s="36"/>
      <c r="D33" s="36"/>
    </row>
    <row r="34" spans="1:4" x14ac:dyDescent="0.25">
      <c r="A34" s="36"/>
      <c r="B34" s="34"/>
      <c r="C34" s="37"/>
      <c r="D34" s="37"/>
    </row>
    <row r="35" spans="1:4" x14ac:dyDescent="0.25">
      <c r="A35" s="38"/>
      <c r="B35" s="38"/>
      <c r="C35" s="38"/>
      <c r="D35" s="38"/>
    </row>
    <row r="36" spans="1:4" x14ac:dyDescent="0.25">
      <c r="A36" s="38"/>
      <c r="B36" s="38"/>
      <c r="C36" s="38"/>
      <c r="D36" s="38"/>
    </row>
    <row r="37" spans="1:4" x14ac:dyDescent="0.25">
      <c r="A37" s="38"/>
      <c r="B37" s="38"/>
      <c r="C37" s="38"/>
      <c r="D37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8" t="s">
        <v>51</v>
      </c>
      <c r="C1" s="58"/>
      <c r="D1" s="58"/>
      <c r="E1" s="6"/>
      <c r="F1" s="6"/>
      <c r="G1" s="6"/>
      <c r="H1" s="6"/>
    </row>
    <row r="2" spans="1:8" ht="21.6" customHeight="1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7.25" customHeight="1" x14ac:dyDescent="0.25">
      <c r="A3" s="1"/>
      <c r="B3" s="58" t="s">
        <v>39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 x14ac:dyDescent="0.25">
      <c r="A5" s="42"/>
      <c r="B5" s="45"/>
      <c r="C5" s="42"/>
      <c r="D5" s="42"/>
      <c r="E5" s="1"/>
      <c r="F5" s="1"/>
      <c r="G5" s="1"/>
      <c r="H5" s="1"/>
    </row>
    <row r="6" spans="1:8" x14ac:dyDescent="0.25">
      <c r="A6" s="33"/>
      <c r="B6" s="33"/>
      <c r="C6" s="52"/>
      <c r="D6" s="34"/>
    </row>
    <row r="7" spans="1:8" x14ac:dyDescent="0.25">
      <c r="A7" s="37"/>
      <c r="B7" s="37"/>
      <c r="C7" s="46"/>
      <c r="D7" s="37"/>
    </row>
    <row r="8" spans="1:8" x14ac:dyDescent="0.25">
      <c r="A8" s="36"/>
      <c r="B8" s="33"/>
      <c r="C8" s="46"/>
      <c r="D8" s="47"/>
    </row>
    <row r="9" spans="1:8" x14ac:dyDescent="0.25">
      <c r="A9" s="48"/>
      <c r="B9" s="53"/>
      <c r="C9" s="36"/>
      <c r="D9" s="37"/>
    </row>
    <row r="10" spans="1:8" x14ac:dyDescent="0.25">
      <c r="A10" s="49"/>
      <c r="B10" s="54"/>
      <c r="C10" s="51"/>
      <c r="D10" s="50"/>
    </row>
    <row r="11" spans="1:8" x14ac:dyDescent="0.25">
      <c r="A11" s="36"/>
      <c r="B11" s="34"/>
      <c r="C11" s="36"/>
      <c r="D11" s="36"/>
    </row>
    <row r="12" spans="1:8" x14ac:dyDescent="0.25">
      <c r="A12" s="36"/>
      <c r="B12" s="36"/>
      <c r="C12" s="36"/>
      <c r="D12" s="37"/>
    </row>
    <row r="13" spans="1:8" x14ac:dyDescent="0.25">
      <c r="A13" s="36"/>
      <c r="B13" s="36"/>
      <c r="C13" s="36"/>
      <c r="D13" s="36"/>
    </row>
    <row r="14" spans="1:8" x14ac:dyDescent="0.25">
      <c r="A14" s="36"/>
      <c r="B14" s="37"/>
      <c r="C14" s="37"/>
      <c r="D14" s="37"/>
    </row>
    <row r="15" spans="1:8" x14ac:dyDescent="0.25">
      <c r="A15" s="36"/>
      <c r="B15" s="37"/>
      <c r="C15" s="36"/>
      <c r="D15" s="36"/>
    </row>
    <row r="16" spans="1:8" x14ac:dyDescent="0.25">
      <c r="A16" s="36"/>
      <c r="B16" s="35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7"/>
      <c r="C19" s="36"/>
      <c r="D19" s="36"/>
    </row>
    <row r="20" spans="1:4" x14ac:dyDescent="0.25">
      <c r="A20" s="36"/>
      <c r="B20" s="33"/>
      <c r="C20" s="36"/>
      <c r="D20" s="36"/>
    </row>
    <row r="21" spans="1:4" x14ac:dyDescent="0.25">
      <c r="A21" s="36"/>
      <c r="B21" s="33"/>
      <c r="C21" s="36"/>
      <c r="D21" s="36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3"/>
      <c r="C24" s="36"/>
      <c r="D24" s="36"/>
    </row>
    <row r="25" spans="1:4" x14ac:dyDescent="0.25">
      <c r="A25" s="36"/>
      <c r="B25" s="33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8" t="s">
        <v>51</v>
      </c>
      <c r="C1" s="58"/>
      <c r="D1" s="58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34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3" t="s">
        <v>15</v>
      </c>
      <c r="C5" s="9"/>
      <c r="D5" s="9"/>
    </row>
    <row r="6" spans="1:4" ht="30" x14ac:dyDescent="0.25">
      <c r="A6" s="3">
        <v>1</v>
      </c>
      <c r="B6" s="33" t="s">
        <v>70</v>
      </c>
      <c r="C6" s="52">
        <v>5940</v>
      </c>
      <c r="D6" s="3">
        <f>C6</f>
        <v>5940</v>
      </c>
    </row>
    <row r="7" spans="1:4" x14ac:dyDescent="0.25">
      <c r="A7" s="12"/>
      <c r="B7" s="37"/>
      <c r="C7" s="55"/>
      <c r="D7" s="12"/>
    </row>
    <row r="8" spans="1:4" x14ac:dyDescent="0.25">
      <c r="A8" s="13"/>
      <c r="B8" s="33"/>
      <c r="C8" s="46"/>
      <c r="D8" s="15"/>
    </row>
    <row r="9" spans="1:4" x14ac:dyDescent="0.25">
      <c r="A9" s="27"/>
      <c r="B9" s="53"/>
      <c r="C9" s="37"/>
      <c r="D9" s="12"/>
    </row>
    <row r="10" spans="1:4" x14ac:dyDescent="0.25">
      <c r="A10" s="14"/>
      <c r="B10" s="40"/>
      <c r="C10" s="56"/>
      <c r="D10" s="16"/>
    </row>
    <row r="11" spans="1:4" x14ac:dyDescent="0.25">
      <c r="A11" s="13"/>
      <c r="B11" s="33"/>
      <c r="C11" s="36"/>
      <c r="D11" s="13"/>
    </row>
    <row r="12" spans="1:4" x14ac:dyDescent="0.25">
      <c r="A12" s="13"/>
      <c r="B12" s="36"/>
      <c r="C12" s="36"/>
      <c r="D12" s="13"/>
    </row>
    <row r="13" spans="1:4" x14ac:dyDescent="0.25">
      <c r="A13" s="13"/>
      <c r="B13" s="36"/>
      <c r="C13" s="36"/>
      <c r="D13" s="13"/>
    </row>
    <row r="14" spans="1:4" x14ac:dyDescent="0.25">
      <c r="A14" s="13"/>
      <c r="B14" s="37"/>
      <c r="C14" s="37"/>
      <c r="D14" s="12"/>
    </row>
    <row r="15" spans="1:4" x14ac:dyDescent="0.25">
      <c r="A15" s="13"/>
      <c r="B15" s="37"/>
      <c r="C15" s="36"/>
      <c r="D15" s="13"/>
    </row>
    <row r="16" spans="1:4" x14ac:dyDescent="0.25">
      <c r="A16" s="13"/>
      <c r="B16" s="35"/>
      <c r="C16" s="36"/>
      <c r="D16" s="13"/>
    </row>
    <row r="17" spans="1:4" x14ac:dyDescent="0.25">
      <c r="A17" s="13"/>
      <c r="B17" s="36"/>
      <c r="C17" s="36"/>
      <c r="D17" s="13"/>
    </row>
    <row r="18" spans="1:4" x14ac:dyDescent="0.25">
      <c r="A18" s="13"/>
      <c r="B18" s="37"/>
      <c r="C18" s="37"/>
      <c r="D18" s="12"/>
    </row>
    <row r="19" spans="1:4" x14ac:dyDescent="0.25">
      <c r="A19" s="13"/>
      <c r="B19" s="37"/>
      <c r="C19" s="36"/>
      <c r="D19" s="13"/>
    </row>
    <row r="20" spans="1:4" x14ac:dyDescent="0.25">
      <c r="A20" s="13"/>
      <c r="B20" s="33"/>
      <c r="C20" s="36"/>
      <c r="D20" s="13"/>
    </row>
    <row r="21" spans="1:4" x14ac:dyDescent="0.25">
      <c r="A21" s="13"/>
      <c r="B21" s="33"/>
      <c r="C21" s="36"/>
      <c r="D21" s="13"/>
    </row>
    <row r="22" spans="1:4" x14ac:dyDescent="0.25">
      <c r="A22" s="13"/>
      <c r="B22" s="37"/>
      <c r="C22" s="37"/>
      <c r="D22" s="12"/>
    </row>
    <row r="23" spans="1:4" x14ac:dyDescent="0.25">
      <c r="A23" s="13"/>
      <c r="B23" s="37"/>
      <c r="C23" s="36"/>
      <c r="D23" s="13"/>
    </row>
    <row r="24" spans="1:4" x14ac:dyDescent="0.25">
      <c r="A24" s="13"/>
      <c r="B24" s="33"/>
      <c r="C24" s="36"/>
      <c r="D24" s="13"/>
    </row>
    <row r="25" spans="1:4" x14ac:dyDescent="0.25">
      <c r="A25" s="13"/>
      <c r="B25" s="33"/>
      <c r="C25" s="36"/>
      <c r="D25" s="12"/>
    </row>
    <row r="26" spans="1:4" x14ac:dyDescent="0.25">
      <c r="A26" s="13"/>
      <c r="B26" s="37"/>
      <c r="C26" s="37"/>
      <c r="D26" s="12"/>
    </row>
    <row r="27" spans="1:4" x14ac:dyDescent="0.25">
      <c r="A27" s="13"/>
      <c r="B27" s="36"/>
      <c r="C27" s="36"/>
      <c r="D27" s="13"/>
    </row>
    <row r="28" spans="1:4" x14ac:dyDescent="0.25">
      <c r="A28" s="13"/>
      <c r="B28" s="37"/>
      <c r="C28" s="37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D15" sqref="D15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8" t="s">
        <v>53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5.75" x14ac:dyDescent="0.25">
      <c r="A3" s="1"/>
      <c r="B3" s="58" t="s">
        <v>5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41"/>
      <c r="B5" s="34" t="s">
        <v>2</v>
      </c>
      <c r="C5" s="42"/>
      <c r="D5" s="7"/>
      <c r="E5" s="1"/>
      <c r="F5" s="1"/>
      <c r="G5" s="1"/>
      <c r="H5" s="1"/>
    </row>
    <row r="6" spans="1:8" s="1" customFormat="1" x14ac:dyDescent="0.25">
      <c r="A6" s="33">
        <v>1</v>
      </c>
      <c r="B6" s="33" t="s">
        <v>54</v>
      </c>
      <c r="C6" s="33">
        <v>9372</v>
      </c>
      <c r="D6" s="3">
        <f>C6</f>
        <v>9372</v>
      </c>
    </row>
    <row r="7" spans="1:8" s="1" customFormat="1" x14ac:dyDescent="0.25">
      <c r="A7" s="7"/>
      <c r="B7" s="3" t="s">
        <v>10</v>
      </c>
      <c r="C7" s="7"/>
      <c r="D7" s="3"/>
    </row>
    <row r="8" spans="1:8" s="1" customFormat="1" x14ac:dyDescent="0.25">
      <c r="A8" s="33">
        <v>1</v>
      </c>
      <c r="B8" s="33" t="s">
        <v>61</v>
      </c>
      <c r="C8" s="33">
        <v>11266.8</v>
      </c>
      <c r="D8" s="3"/>
    </row>
    <row r="9" spans="1:8" s="1" customFormat="1" ht="30" x14ac:dyDescent="0.25">
      <c r="A9" s="33">
        <v>2</v>
      </c>
      <c r="B9" s="33" t="s">
        <v>62</v>
      </c>
      <c r="C9" s="33">
        <v>42712</v>
      </c>
      <c r="D9" s="3"/>
    </row>
    <row r="10" spans="1:8" s="1" customFormat="1" x14ac:dyDescent="0.25">
      <c r="A10" s="33"/>
      <c r="B10" s="34" t="s">
        <v>63</v>
      </c>
      <c r="C10" s="34">
        <f>SUM(C8:C9)</f>
        <v>53978.8</v>
      </c>
      <c r="D10" s="3">
        <f>C10+D6</f>
        <v>63350.8</v>
      </c>
    </row>
    <row r="11" spans="1:8" s="5" customFormat="1" x14ac:dyDescent="0.25">
      <c r="A11" s="33"/>
      <c r="B11" s="34" t="s">
        <v>13</v>
      </c>
      <c r="C11" s="33"/>
      <c r="D11" s="12"/>
    </row>
    <row r="12" spans="1:8" x14ac:dyDescent="0.25">
      <c r="A12" s="33">
        <v>1</v>
      </c>
      <c r="B12" s="33" t="s">
        <v>66</v>
      </c>
      <c r="C12" s="33">
        <v>4045.5</v>
      </c>
      <c r="D12" s="12">
        <f>C12+D10</f>
        <v>67396.3</v>
      </c>
    </row>
    <row r="13" spans="1:8" x14ac:dyDescent="0.25">
      <c r="A13" s="33"/>
      <c r="B13" s="34" t="s">
        <v>16</v>
      </c>
      <c r="C13" s="33"/>
      <c r="D13" s="13"/>
    </row>
    <row r="14" spans="1:8" s="5" customFormat="1" x14ac:dyDescent="0.25">
      <c r="A14" s="33">
        <v>1</v>
      </c>
      <c r="B14" s="33" t="s">
        <v>73</v>
      </c>
      <c r="C14" s="33">
        <v>3700</v>
      </c>
      <c r="D14" s="12">
        <f>C14+D12</f>
        <v>71096.3</v>
      </c>
    </row>
    <row r="15" spans="1:8" x14ac:dyDescent="0.25">
      <c r="A15" s="33"/>
      <c r="B15" s="34"/>
      <c r="C15" s="33"/>
      <c r="D15" s="12"/>
    </row>
    <row r="16" spans="1:8" x14ac:dyDescent="0.25">
      <c r="A16" s="36"/>
      <c r="B16" s="33"/>
      <c r="C16" s="36"/>
      <c r="D16" s="37"/>
    </row>
    <row r="17" spans="1:4" x14ac:dyDescent="0.25">
      <c r="A17" s="36"/>
      <c r="B17" s="34"/>
      <c r="C17" s="36"/>
      <c r="D17" s="37"/>
    </row>
    <row r="18" spans="1:4" x14ac:dyDescent="0.25">
      <c r="A18" s="36"/>
      <c r="B18" s="33"/>
      <c r="C18" s="36"/>
      <c r="D18" s="37"/>
    </row>
    <row r="19" spans="1:4" x14ac:dyDescent="0.25">
      <c r="A19" s="36"/>
      <c r="B19" s="33"/>
      <c r="C19" s="36"/>
      <c r="D19" s="37"/>
    </row>
    <row r="20" spans="1:4" x14ac:dyDescent="0.25">
      <c r="A20" s="36"/>
      <c r="B20" s="33"/>
      <c r="C20" s="36"/>
      <c r="D20" s="36"/>
    </row>
    <row r="21" spans="1:4" x14ac:dyDescent="0.25">
      <c r="A21" s="36"/>
      <c r="B21" s="33"/>
      <c r="C21" s="36"/>
      <c r="D21" s="36"/>
    </row>
    <row r="22" spans="1:4" x14ac:dyDescent="0.25">
      <c r="A22" s="36"/>
      <c r="B22" s="33"/>
      <c r="C22" s="36"/>
      <c r="D22" s="37"/>
    </row>
    <row r="23" spans="1:4" x14ac:dyDescent="0.25">
      <c r="A23" s="36"/>
      <c r="B23" s="33"/>
      <c r="C23" s="36"/>
      <c r="D23" s="37"/>
    </row>
    <row r="24" spans="1:4" x14ac:dyDescent="0.25">
      <c r="A24" s="36"/>
      <c r="B24" s="33"/>
      <c r="C24" s="36"/>
      <c r="D24" s="36"/>
    </row>
    <row r="25" spans="1:4" x14ac:dyDescent="0.25">
      <c r="A25" s="36"/>
      <c r="B25" s="33"/>
      <c r="C25" s="36"/>
      <c r="D25" s="36"/>
    </row>
    <row r="26" spans="1:4" x14ac:dyDescent="0.25">
      <c r="A26" s="36"/>
      <c r="B26" s="34"/>
      <c r="C26" s="37"/>
      <c r="D26" s="37"/>
    </row>
    <row r="27" spans="1:4" x14ac:dyDescent="0.25">
      <c r="A27" s="44"/>
      <c r="B27" s="42"/>
      <c r="C27" s="44"/>
      <c r="D27" s="36"/>
    </row>
    <row r="28" spans="1:4" x14ac:dyDescent="0.25">
      <c r="A28" s="44"/>
      <c r="B28" s="41"/>
      <c r="C28" s="44"/>
      <c r="D28" s="36"/>
    </row>
    <row r="29" spans="1:4" x14ac:dyDescent="0.25">
      <c r="A29" s="44"/>
      <c r="B29" s="42"/>
      <c r="C29" s="43"/>
      <c r="D29" s="37"/>
    </row>
    <row r="30" spans="1:4" x14ac:dyDescent="0.25">
      <c r="A30" s="36"/>
      <c r="B30" s="34"/>
      <c r="C30" s="36"/>
      <c r="D30" s="36"/>
    </row>
    <row r="31" spans="1:4" x14ac:dyDescent="0.25">
      <c r="A31" s="36"/>
      <c r="B31" s="33"/>
      <c r="C31" s="36"/>
      <c r="D31" s="36"/>
    </row>
    <row r="32" spans="1:4" x14ac:dyDescent="0.25">
      <c r="A32" s="36"/>
      <c r="B32" s="34"/>
      <c r="C32" s="37"/>
      <c r="D32" s="37"/>
    </row>
    <row r="33" spans="1:4" x14ac:dyDescent="0.25">
      <c r="A33" s="36"/>
      <c r="B33" s="34"/>
      <c r="C33" s="36"/>
      <c r="D33" s="36"/>
    </row>
    <row r="34" spans="1:4" x14ac:dyDescent="0.25">
      <c r="A34" s="13"/>
      <c r="B34" s="11"/>
      <c r="C34" s="13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tabSelected="1" view="pageBreakPreview" zoomScale="65" zoomScaleNormal="65" zoomScaleSheetLayoutView="65" workbookViewId="0">
      <selection activeCell="N6" sqref="N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0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35">
      <c r="A2" s="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0" customFormat="1" ht="20.25" customHeight="1" x14ac:dyDescent="0.25">
      <c r="A3" s="8"/>
      <c r="B3" s="22" t="s">
        <v>2</v>
      </c>
      <c r="C3" s="22" t="s">
        <v>6</v>
      </c>
      <c r="D3" s="22" t="s">
        <v>3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18" t="s">
        <v>17</v>
      </c>
    </row>
    <row r="4" spans="1:14" ht="39.75" customHeight="1" x14ac:dyDescent="0.35">
      <c r="A4" s="23" t="s">
        <v>29</v>
      </c>
      <c r="B4" s="19">
        <f>B5+B6+B7</f>
        <v>6209.4</v>
      </c>
      <c r="C4" s="19">
        <f>C5+C6+C7+C8</f>
        <v>6209.4</v>
      </c>
      <c r="D4" s="19">
        <f>D5+D6+D7+D8</f>
        <v>6209.4</v>
      </c>
      <c r="E4" s="19">
        <f t="shared" ref="E4:M4" si="0">E5+E6+E7+E8</f>
        <v>6209.4</v>
      </c>
      <c r="F4" s="19">
        <f t="shared" si="0"/>
        <v>6209.4</v>
      </c>
      <c r="G4" s="19">
        <f t="shared" si="0"/>
        <v>6209.4</v>
      </c>
      <c r="H4" s="19">
        <f t="shared" si="0"/>
        <v>6209.4</v>
      </c>
      <c r="I4" s="19">
        <f t="shared" si="0"/>
        <v>6209.4</v>
      </c>
      <c r="J4" s="19">
        <f t="shared" si="0"/>
        <v>6209.4</v>
      </c>
      <c r="K4" s="19">
        <f t="shared" si="0"/>
        <v>6209.4</v>
      </c>
      <c r="L4" s="19">
        <f t="shared" si="0"/>
        <v>6209.4</v>
      </c>
      <c r="M4" s="19">
        <f t="shared" si="0"/>
        <v>6209.4</v>
      </c>
      <c r="N4" s="19">
        <f t="shared" ref="N4:N24" si="1">SUM(B4:M4)</f>
        <v>74512.800000000003</v>
      </c>
    </row>
    <row r="5" spans="1:14" ht="39" customHeight="1" x14ac:dyDescent="0.35">
      <c r="A5" s="23" t="s">
        <v>18</v>
      </c>
      <c r="B5" s="20">
        <v>4015.66</v>
      </c>
      <c r="C5" s="20">
        <v>4015.66</v>
      </c>
      <c r="D5" s="20">
        <v>4015.66</v>
      </c>
      <c r="E5" s="20">
        <v>4015.66</v>
      </c>
      <c r="F5" s="20">
        <v>4015.66</v>
      </c>
      <c r="G5" s="20">
        <v>4015.66</v>
      </c>
      <c r="H5" s="20">
        <v>4015.66</v>
      </c>
      <c r="I5" s="20">
        <v>4015.66</v>
      </c>
      <c r="J5" s="20">
        <v>4015.66</v>
      </c>
      <c r="K5" s="20">
        <v>4015.66</v>
      </c>
      <c r="L5" s="20">
        <v>4015.66</v>
      </c>
      <c r="M5" s="20">
        <v>4015.66</v>
      </c>
      <c r="N5" s="20">
        <f t="shared" si="1"/>
        <v>48187.920000000013</v>
      </c>
    </row>
    <row r="6" spans="1:14" ht="60" customHeight="1" x14ac:dyDescent="0.35">
      <c r="A6" s="23" t="s">
        <v>37</v>
      </c>
      <c r="B6" s="20">
        <v>2193.7399999999998</v>
      </c>
      <c r="C6" s="20">
        <v>2193.7399999999998</v>
      </c>
      <c r="D6" s="20">
        <v>2193.7399999999998</v>
      </c>
      <c r="E6" s="20">
        <v>2193.7399999999998</v>
      </c>
      <c r="F6" s="20">
        <v>2193.7399999999998</v>
      </c>
      <c r="G6" s="20">
        <v>2193.7399999999998</v>
      </c>
      <c r="H6" s="20">
        <v>2193.7399999999998</v>
      </c>
      <c r="I6" s="20">
        <v>2193.7399999999998</v>
      </c>
      <c r="J6" s="20">
        <v>2193.7399999999998</v>
      </c>
      <c r="K6" s="20">
        <v>2193.7399999999998</v>
      </c>
      <c r="L6" s="20">
        <v>2193.7399999999998</v>
      </c>
      <c r="M6" s="20">
        <v>2193.7399999999998</v>
      </c>
      <c r="N6" s="20">
        <f t="shared" si="1"/>
        <v>26324.87999999999</v>
      </c>
    </row>
    <row r="7" spans="1:14" ht="63" x14ac:dyDescent="0.35">
      <c r="A7" s="23" t="s">
        <v>36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44.25" customHeight="1" x14ac:dyDescent="0.35">
      <c r="A8" s="23" t="s">
        <v>42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>
        <f>SUM(B8:M8)</f>
        <v>0</v>
      </c>
    </row>
    <row r="9" spans="1:14" ht="36" customHeight="1" x14ac:dyDescent="0.35">
      <c r="A9" s="24" t="s">
        <v>19</v>
      </c>
      <c r="B9" s="19">
        <f>B10+B11+B12+B13</f>
        <v>6640</v>
      </c>
      <c r="C9" s="19">
        <f t="shared" ref="C9:M9" si="2">C10+C11+C12+C13</f>
        <v>3209.6</v>
      </c>
      <c r="D9" s="19">
        <f t="shared" si="2"/>
        <v>6937.65</v>
      </c>
      <c r="E9" s="19">
        <f t="shared" si="2"/>
        <v>0</v>
      </c>
      <c r="F9" s="19">
        <f t="shared" si="2"/>
        <v>6369.41</v>
      </c>
      <c r="G9" s="19">
        <f t="shared" si="2"/>
        <v>0</v>
      </c>
      <c r="H9" s="19">
        <f t="shared" si="2"/>
        <v>593.77</v>
      </c>
      <c r="I9" s="19">
        <f t="shared" si="2"/>
        <v>0</v>
      </c>
      <c r="J9" s="19">
        <f t="shared" si="2"/>
        <v>4793.7700000000004</v>
      </c>
      <c r="K9" s="19">
        <f t="shared" si="2"/>
        <v>10880.65</v>
      </c>
      <c r="L9" s="19">
        <f t="shared" si="2"/>
        <v>1660</v>
      </c>
      <c r="M9" s="19">
        <f t="shared" si="2"/>
        <v>10640.14</v>
      </c>
      <c r="N9" s="19">
        <f t="shared" si="1"/>
        <v>51724.99</v>
      </c>
    </row>
    <row r="10" spans="1:14" ht="40.5" customHeight="1" x14ac:dyDescent="0.35">
      <c r="A10" s="23" t="s">
        <v>20</v>
      </c>
      <c r="B10" s="20">
        <v>3320</v>
      </c>
      <c r="C10" s="20"/>
      <c r="D10" s="20">
        <v>2760</v>
      </c>
      <c r="E10" s="20"/>
      <c r="F10" s="20">
        <v>4980</v>
      </c>
      <c r="G10" s="20"/>
      <c r="H10" s="20"/>
      <c r="I10" s="20"/>
      <c r="J10" s="20">
        <v>830</v>
      </c>
      <c r="K10" s="20">
        <v>7470</v>
      </c>
      <c r="L10" s="20"/>
      <c r="M10" s="20">
        <v>5425.1</v>
      </c>
      <c r="N10" s="19">
        <f t="shared" si="1"/>
        <v>24785.1</v>
      </c>
    </row>
    <row r="11" spans="1:14" ht="45.75" customHeight="1" x14ac:dyDescent="0.35">
      <c r="A11" s="23" t="s">
        <v>21</v>
      </c>
      <c r="B11" s="21">
        <v>3320</v>
      </c>
      <c r="C11" s="20"/>
      <c r="D11" s="20"/>
      <c r="E11" s="20"/>
      <c r="F11" s="20"/>
      <c r="G11" s="20"/>
      <c r="H11" s="20"/>
      <c r="I11" s="20"/>
      <c r="J11" s="20"/>
      <c r="K11" s="20"/>
      <c r="L11" s="20">
        <v>1660</v>
      </c>
      <c r="M11" s="20">
        <v>830</v>
      </c>
      <c r="N11" s="19">
        <f t="shared" si="1"/>
        <v>5810</v>
      </c>
    </row>
    <row r="12" spans="1:14" ht="45.75" customHeight="1" x14ac:dyDescent="0.35">
      <c r="A12" s="28" t="s">
        <v>32</v>
      </c>
      <c r="B12" s="21"/>
      <c r="C12" s="20">
        <v>3209.6</v>
      </c>
      <c r="D12" s="20">
        <v>3382</v>
      </c>
      <c r="E12" s="20"/>
      <c r="F12" s="20"/>
      <c r="G12" s="20"/>
      <c r="H12" s="20"/>
      <c r="I12" s="20"/>
      <c r="J12" s="20">
        <v>3370</v>
      </c>
      <c r="K12" s="20">
        <v>2615</v>
      </c>
      <c r="L12" s="20"/>
      <c r="M12" s="20">
        <v>2603.7399999999998</v>
      </c>
      <c r="N12" s="19">
        <f t="shared" si="1"/>
        <v>15180.34</v>
      </c>
    </row>
    <row r="13" spans="1:14" ht="21.75" customHeight="1" x14ac:dyDescent="0.35">
      <c r="A13" s="23" t="s">
        <v>22</v>
      </c>
      <c r="B13" s="20"/>
      <c r="C13" s="20"/>
      <c r="D13" s="20">
        <v>795.65</v>
      </c>
      <c r="E13" s="20"/>
      <c r="F13" s="20">
        <v>1389.41</v>
      </c>
      <c r="G13" s="20"/>
      <c r="H13" s="20">
        <v>593.77</v>
      </c>
      <c r="I13" s="20"/>
      <c r="J13" s="20">
        <v>593.77</v>
      </c>
      <c r="K13" s="20">
        <v>795.65</v>
      </c>
      <c r="L13" s="20"/>
      <c r="M13" s="20">
        <v>1781.3</v>
      </c>
      <c r="N13" s="20">
        <f t="shared" si="1"/>
        <v>5949.55</v>
      </c>
    </row>
    <row r="14" spans="1:14" ht="23.25" customHeight="1" x14ac:dyDescent="0.35">
      <c r="A14" s="24" t="s">
        <v>23</v>
      </c>
      <c r="B14" s="19">
        <f>B15+B16+B17</f>
        <v>9372</v>
      </c>
      <c r="C14" s="19">
        <f t="shared" ref="C14:M14" si="3">C15+C16+C17</f>
        <v>0</v>
      </c>
      <c r="D14" s="19">
        <f t="shared" si="3"/>
        <v>0</v>
      </c>
      <c r="E14" s="19">
        <f t="shared" si="3"/>
        <v>0</v>
      </c>
      <c r="F14" s="19">
        <f t="shared" si="3"/>
        <v>0</v>
      </c>
      <c r="G14" s="19">
        <f t="shared" si="3"/>
        <v>53978.8</v>
      </c>
      <c r="H14" s="19">
        <f t="shared" si="3"/>
        <v>0</v>
      </c>
      <c r="I14" s="19">
        <f t="shared" si="3"/>
        <v>0</v>
      </c>
      <c r="J14" s="19">
        <f t="shared" si="3"/>
        <v>4045.5</v>
      </c>
      <c r="K14" s="19">
        <f t="shared" si="3"/>
        <v>0</v>
      </c>
      <c r="L14" s="19">
        <f t="shared" si="3"/>
        <v>5940</v>
      </c>
      <c r="M14" s="19">
        <f t="shared" si="3"/>
        <v>3700</v>
      </c>
      <c r="N14" s="19">
        <f t="shared" si="1"/>
        <v>77036.3</v>
      </c>
    </row>
    <row r="15" spans="1:14" ht="42" customHeight="1" x14ac:dyDescent="0.35">
      <c r="A15" s="23" t="s">
        <v>24</v>
      </c>
      <c r="B15" s="20">
        <v>9372</v>
      </c>
      <c r="C15" s="20"/>
      <c r="D15" s="20"/>
      <c r="E15" s="20"/>
      <c r="F15" s="20"/>
      <c r="G15" s="20">
        <v>53978.8</v>
      </c>
      <c r="H15" s="20"/>
      <c r="I15" s="20"/>
      <c r="J15" s="20">
        <v>4045.5</v>
      </c>
      <c r="K15" s="20"/>
      <c r="L15" s="20"/>
      <c r="M15" s="20">
        <v>3700</v>
      </c>
      <c r="N15" s="20">
        <f t="shared" si="1"/>
        <v>71096.3</v>
      </c>
    </row>
    <row r="16" spans="1:14" ht="40.5" customHeight="1" x14ac:dyDescent="0.35">
      <c r="A16" s="23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0</v>
      </c>
    </row>
    <row r="17" spans="1:14" ht="40.5" customHeight="1" x14ac:dyDescent="0.35">
      <c r="A17" s="28" t="s">
        <v>33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>
        <v>5940</v>
      </c>
      <c r="M17" s="20"/>
      <c r="N17" s="20">
        <f t="shared" si="1"/>
        <v>5940</v>
      </c>
    </row>
    <row r="18" spans="1:14" ht="40.5" customHeight="1" x14ac:dyDescent="0.35">
      <c r="A18" s="32" t="s">
        <v>41</v>
      </c>
      <c r="B18" s="20"/>
      <c r="C18" s="20"/>
      <c r="D18" s="20"/>
      <c r="E18" s="20"/>
      <c r="F18" s="20"/>
      <c r="G18" s="20">
        <v>3505.23</v>
      </c>
      <c r="H18" s="20">
        <v>622.5</v>
      </c>
      <c r="I18" s="20"/>
      <c r="J18" s="20"/>
      <c r="K18" s="20">
        <v>713.8</v>
      </c>
      <c r="L18" s="20">
        <v>800.3</v>
      </c>
      <c r="M18" s="20"/>
      <c r="N18" s="20">
        <f t="shared" si="1"/>
        <v>5641.83</v>
      </c>
    </row>
    <row r="19" spans="1:14" ht="40.5" customHeight="1" x14ac:dyDescent="0.35">
      <c r="A19" s="24" t="s">
        <v>43</v>
      </c>
      <c r="B19" s="19">
        <f>B20+B21+B22</f>
        <v>0</v>
      </c>
      <c r="C19" s="19">
        <f t="shared" ref="C19:I19" si="4">C20+C21+C22</f>
        <v>0</v>
      </c>
      <c r="D19" s="19">
        <f t="shared" si="4"/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ref="J19:M19" si="5">J20+J21+J22</f>
        <v>0</v>
      </c>
      <c r="K19" s="19">
        <f t="shared" si="5"/>
        <v>0</v>
      </c>
      <c r="L19" s="19">
        <f t="shared" si="5"/>
        <v>0</v>
      </c>
      <c r="M19" s="19">
        <f t="shared" si="5"/>
        <v>0</v>
      </c>
      <c r="N19" s="19">
        <f t="shared" ref="N19:N23" si="6">SUM(B19:M19)</f>
        <v>0</v>
      </c>
    </row>
    <row r="20" spans="1:14" ht="40.5" customHeight="1" x14ac:dyDescent="0.35">
      <c r="A20" s="23" t="s">
        <v>44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>
        <f t="shared" si="6"/>
        <v>0</v>
      </c>
    </row>
    <row r="21" spans="1:14" ht="40.5" customHeight="1" x14ac:dyDescent="0.35">
      <c r="A21" s="23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6"/>
        <v>0</v>
      </c>
    </row>
    <row r="22" spans="1:14" ht="40.5" customHeight="1" x14ac:dyDescent="0.35">
      <c r="A22" s="28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si="6"/>
        <v>0</v>
      </c>
    </row>
    <row r="23" spans="1:14" ht="40.5" customHeight="1" x14ac:dyDescent="0.35">
      <c r="A23" s="32" t="s">
        <v>47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f t="shared" si="6"/>
        <v>0</v>
      </c>
    </row>
    <row r="24" spans="1:14" ht="39.75" customHeight="1" x14ac:dyDescent="0.35">
      <c r="A24" s="24" t="s">
        <v>48</v>
      </c>
      <c r="B24" s="19">
        <v>3346.38</v>
      </c>
      <c r="C24" s="19">
        <v>3346.38</v>
      </c>
      <c r="D24" s="19">
        <v>3346.38</v>
      </c>
      <c r="E24" s="19">
        <v>3346.38</v>
      </c>
      <c r="F24" s="19">
        <v>3346.38</v>
      </c>
      <c r="G24" s="19">
        <v>3346.38</v>
      </c>
      <c r="H24" s="19">
        <v>3346.38</v>
      </c>
      <c r="I24" s="19">
        <v>3346.38</v>
      </c>
      <c r="J24" s="19">
        <v>3346.38</v>
      </c>
      <c r="K24" s="19">
        <v>3346.38</v>
      </c>
      <c r="L24" s="19">
        <v>3346.38</v>
      </c>
      <c r="M24" s="19">
        <v>3346.38</v>
      </c>
      <c r="N24" s="19">
        <f t="shared" si="1"/>
        <v>40156.559999999998</v>
      </c>
    </row>
    <row r="25" spans="1:14" ht="22.5" customHeight="1" x14ac:dyDescent="0.35">
      <c r="A25" s="24" t="s">
        <v>26</v>
      </c>
      <c r="B25" s="19">
        <f>B4+B9+B14+B18+B24+B19+B23</f>
        <v>25567.780000000002</v>
      </c>
      <c r="C25" s="19">
        <f t="shared" ref="C25:M25" si="7">C4+C9+C14+C18+C24+C19+C23</f>
        <v>12765.380000000001</v>
      </c>
      <c r="D25" s="19">
        <f t="shared" si="7"/>
        <v>16493.43</v>
      </c>
      <c r="E25" s="19">
        <f t="shared" si="7"/>
        <v>9555.7799999999988</v>
      </c>
      <c r="F25" s="19">
        <f t="shared" si="7"/>
        <v>15925.189999999999</v>
      </c>
      <c r="G25" s="19">
        <f t="shared" si="7"/>
        <v>67039.810000000012</v>
      </c>
      <c r="H25" s="19">
        <f t="shared" si="7"/>
        <v>10772.05</v>
      </c>
      <c r="I25" s="19">
        <f t="shared" si="7"/>
        <v>9555.7799999999988</v>
      </c>
      <c r="J25" s="19">
        <f t="shared" si="7"/>
        <v>18395.05</v>
      </c>
      <c r="K25" s="19">
        <f t="shared" si="7"/>
        <v>21150.23</v>
      </c>
      <c r="L25" s="19">
        <f t="shared" si="7"/>
        <v>17956.079999999998</v>
      </c>
      <c r="M25" s="19">
        <f t="shared" si="7"/>
        <v>23895.920000000002</v>
      </c>
      <c r="N25" s="19">
        <f>N4+N9+N14+N18+N24+N19+N23</f>
        <v>249072.48</v>
      </c>
    </row>
    <row r="26" spans="1:14" ht="15.75" x14ac:dyDescent="0.25">
      <c r="A26" s="61" t="s">
        <v>49</v>
      </c>
      <c r="B26" s="61"/>
      <c r="C26" s="61"/>
      <c r="D26" s="25"/>
      <c r="E26" s="25"/>
      <c r="F26" s="25"/>
      <c r="G26" s="25"/>
      <c r="H26" s="25"/>
      <c r="I26" s="25"/>
      <c r="J26" s="25"/>
      <c r="K26" s="25"/>
      <c r="L26" s="62" t="s">
        <v>30</v>
      </c>
      <c r="M26" s="62"/>
      <c r="N26" s="62"/>
    </row>
    <row r="27" spans="1:14" ht="15.75" x14ac:dyDescent="0.25">
      <c r="A27" s="2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5.75" x14ac:dyDescent="0.25">
      <c r="A28" s="61" t="s">
        <v>28</v>
      </c>
      <c r="B28" s="61"/>
      <c r="C28" s="61"/>
      <c r="D28" s="25"/>
      <c r="E28" s="25"/>
      <c r="F28" s="25"/>
      <c r="G28" s="25"/>
      <c r="H28" s="25"/>
      <c r="I28" s="25"/>
      <c r="J28" s="25"/>
      <c r="K28" s="25"/>
      <c r="L28" s="62" t="s">
        <v>35</v>
      </c>
      <c r="M28" s="62"/>
      <c r="N28" s="62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1:D61"/>
  <sheetViews>
    <sheetView topLeftCell="A21" workbookViewId="0">
      <selection activeCell="B32" sqref="B32:C32"/>
    </sheetView>
  </sheetViews>
  <sheetFormatPr defaultRowHeight="15" x14ac:dyDescent="0.25"/>
  <cols>
    <col min="1" max="1" width="3.7109375" customWidth="1"/>
    <col min="2" max="2" width="55.7109375" customWidth="1"/>
    <col min="3" max="3" width="11.42578125" customWidth="1"/>
    <col min="4" max="4" width="11.7109375" customWidth="1"/>
  </cols>
  <sheetData>
    <row r="21" spans="1:4" ht="15.75" x14ac:dyDescent="0.25">
      <c r="A21" s="1"/>
      <c r="B21" s="58" t="s">
        <v>53</v>
      </c>
      <c r="C21" s="58"/>
      <c r="D21" s="58"/>
    </row>
    <row r="22" spans="1:4" ht="15.75" x14ac:dyDescent="0.25">
      <c r="A22" s="1"/>
      <c r="B22" s="59" t="s">
        <v>31</v>
      </c>
      <c r="C22" s="59"/>
      <c r="D22" s="59"/>
    </row>
    <row r="23" spans="1:4" ht="15.75" x14ac:dyDescent="0.25">
      <c r="A23" s="1"/>
      <c r="B23" s="58" t="s">
        <v>40</v>
      </c>
      <c r="C23" s="58"/>
      <c r="D23" s="58"/>
    </row>
    <row r="24" spans="1:4" ht="26.25" x14ac:dyDescent="0.25">
      <c r="A24" s="7"/>
      <c r="B24" s="8" t="s">
        <v>0</v>
      </c>
      <c r="C24" s="7" t="s">
        <v>1</v>
      </c>
      <c r="D24" s="8" t="s">
        <v>27</v>
      </c>
    </row>
    <row r="25" spans="1:4" x14ac:dyDescent="0.25">
      <c r="A25" s="7"/>
      <c r="B25" s="34" t="s">
        <v>10</v>
      </c>
      <c r="C25" s="42"/>
      <c r="D25" s="41"/>
    </row>
    <row r="26" spans="1:4" x14ac:dyDescent="0.25">
      <c r="A26" s="11">
        <v>1</v>
      </c>
      <c r="B26" s="33" t="s">
        <v>60</v>
      </c>
      <c r="C26" s="33">
        <v>3505.23</v>
      </c>
      <c r="D26" s="34">
        <f>C26</f>
        <v>3505.23</v>
      </c>
    </row>
    <row r="27" spans="1:4" x14ac:dyDescent="0.25">
      <c r="A27" s="30"/>
      <c r="B27" s="37" t="s">
        <v>11</v>
      </c>
      <c r="C27" s="43"/>
      <c r="D27" s="37"/>
    </row>
    <row r="28" spans="1:4" x14ac:dyDescent="0.25">
      <c r="A28" s="31">
        <v>1</v>
      </c>
      <c r="B28" s="33" t="s">
        <v>64</v>
      </c>
      <c r="C28" s="36">
        <v>622.5</v>
      </c>
      <c r="D28" s="37">
        <f>C28+D26</f>
        <v>4127.7299999999996</v>
      </c>
    </row>
    <row r="29" spans="1:4" x14ac:dyDescent="0.25">
      <c r="A29" s="31"/>
      <c r="B29" s="34" t="s">
        <v>14</v>
      </c>
      <c r="C29" s="44"/>
      <c r="D29" s="37"/>
    </row>
    <row r="30" spans="1:4" x14ac:dyDescent="0.25">
      <c r="A30" s="31">
        <v>1</v>
      </c>
      <c r="B30" s="33" t="s">
        <v>64</v>
      </c>
      <c r="C30" s="37">
        <v>713.8</v>
      </c>
      <c r="D30" s="37">
        <f>C30+D28</f>
        <v>4841.53</v>
      </c>
    </row>
    <row r="31" spans="1:4" x14ac:dyDescent="0.25">
      <c r="A31" s="31"/>
      <c r="B31" s="34" t="s">
        <v>15</v>
      </c>
      <c r="C31" s="44"/>
      <c r="D31" s="37"/>
    </row>
    <row r="32" spans="1:4" ht="17.100000000000001" customHeight="1" x14ac:dyDescent="0.25">
      <c r="A32" s="30">
        <v>1</v>
      </c>
      <c r="B32" s="33" t="s">
        <v>64</v>
      </c>
      <c r="C32" s="36">
        <v>800.3</v>
      </c>
      <c r="D32" s="37">
        <f>C32+D30</f>
        <v>5641.83</v>
      </c>
    </row>
    <row r="33" spans="1:4" x14ac:dyDescent="0.25">
      <c r="A33" s="30"/>
      <c r="B33" s="34"/>
      <c r="C33" s="37"/>
      <c r="D33" s="37"/>
    </row>
    <row r="34" spans="1:4" x14ac:dyDescent="0.25">
      <c r="A34" s="31"/>
      <c r="B34" s="34"/>
      <c r="C34" s="44"/>
      <c r="D34" s="36"/>
    </row>
    <row r="35" spans="1:4" x14ac:dyDescent="0.25">
      <c r="A35" s="13"/>
      <c r="B35" s="33"/>
      <c r="C35" s="36"/>
      <c r="D35" s="37"/>
    </row>
    <row r="36" spans="1:4" x14ac:dyDescent="0.25">
      <c r="A36" s="13"/>
      <c r="B36" s="33"/>
      <c r="C36" s="36"/>
      <c r="D36" s="37"/>
    </row>
    <row r="37" spans="1:4" x14ac:dyDescent="0.25">
      <c r="A37" s="13"/>
      <c r="B37" s="33"/>
      <c r="C37" s="36"/>
      <c r="D37" s="37"/>
    </row>
    <row r="38" spans="1:4" x14ac:dyDescent="0.25">
      <c r="A38" s="13"/>
      <c r="B38" s="34"/>
      <c r="C38" s="37"/>
      <c r="D38" s="37"/>
    </row>
    <row r="39" spans="1:4" x14ac:dyDescent="0.25">
      <c r="A39" s="13"/>
      <c r="B39" s="34"/>
      <c r="C39" s="37"/>
      <c r="D39" s="37"/>
    </row>
    <row r="40" spans="1:4" x14ac:dyDescent="0.25">
      <c r="A40" s="13"/>
      <c r="B40" s="33"/>
      <c r="C40" s="36"/>
      <c r="D40" s="37"/>
    </row>
    <row r="41" spans="1:4" x14ac:dyDescent="0.25">
      <c r="A41" s="13"/>
      <c r="B41" s="34"/>
      <c r="C41" s="36"/>
      <c r="D41" s="36"/>
    </row>
    <row r="42" spans="1:4" x14ac:dyDescent="0.25">
      <c r="A42" s="13"/>
      <c r="B42" s="33"/>
      <c r="C42" s="37"/>
      <c r="D42" s="37"/>
    </row>
    <row r="43" spans="1:4" x14ac:dyDescent="0.25">
      <c r="A43" s="13"/>
      <c r="B43" s="34"/>
      <c r="C43" s="37"/>
      <c r="D43" s="37"/>
    </row>
    <row r="44" spans="1:4" x14ac:dyDescent="0.25">
      <c r="A44" s="13"/>
      <c r="B44" s="33"/>
      <c r="C44" s="36"/>
      <c r="D44" s="37"/>
    </row>
    <row r="45" spans="1:4" x14ac:dyDescent="0.25">
      <c r="A45" s="13"/>
      <c r="B45" s="33"/>
      <c r="C45" s="37"/>
      <c r="D45" s="37"/>
    </row>
    <row r="46" spans="1:4" x14ac:dyDescent="0.25">
      <c r="A46" s="13"/>
      <c r="B46" s="33"/>
      <c r="C46" s="37"/>
      <c r="D46" s="37"/>
    </row>
    <row r="47" spans="1:4" x14ac:dyDescent="0.25">
      <c r="A47" s="13"/>
      <c r="B47" s="33"/>
      <c r="C47" s="37"/>
      <c r="D47" s="37"/>
    </row>
    <row r="48" spans="1:4" x14ac:dyDescent="0.25">
      <c r="A48" s="13"/>
      <c r="B48" s="34"/>
      <c r="C48" s="37"/>
      <c r="D48" s="37"/>
    </row>
    <row r="49" spans="1:4" x14ac:dyDescent="0.25">
      <c r="A49" s="13"/>
      <c r="B49" s="33"/>
      <c r="C49" s="36"/>
      <c r="D49" s="36"/>
    </row>
    <row r="50" spans="1:4" x14ac:dyDescent="0.25">
      <c r="A50" s="13"/>
      <c r="B50" s="33"/>
      <c r="C50" s="36"/>
      <c r="D50" s="36"/>
    </row>
    <row r="51" spans="1:4" x14ac:dyDescent="0.25">
      <c r="A51" s="13"/>
      <c r="B51" s="34"/>
      <c r="C51" s="37"/>
      <c r="D51" s="37"/>
    </row>
    <row r="52" spans="1:4" x14ac:dyDescent="0.25">
      <c r="A52" s="13"/>
      <c r="B52" s="34"/>
      <c r="C52" s="36"/>
      <c r="D52" s="36"/>
    </row>
    <row r="53" spans="1:4" x14ac:dyDescent="0.25">
      <c r="A53" s="13"/>
      <c r="B53" s="33"/>
      <c r="C53" s="36"/>
      <c r="D53" s="36"/>
    </row>
    <row r="54" spans="1:4" x14ac:dyDescent="0.25">
      <c r="A54" s="13"/>
      <c r="B54" s="34"/>
      <c r="C54" s="37"/>
      <c r="D54" s="37"/>
    </row>
    <row r="55" spans="1:4" x14ac:dyDescent="0.25">
      <c r="A55" s="13"/>
      <c r="B55" s="34"/>
      <c r="C55" s="36"/>
      <c r="D55" s="36"/>
    </row>
    <row r="56" spans="1:4" x14ac:dyDescent="0.25">
      <c r="A56" s="13"/>
      <c r="B56" s="33"/>
      <c r="C56" s="36"/>
      <c r="D56" s="36"/>
    </row>
    <row r="57" spans="1:4" x14ac:dyDescent="0.25">
      <c r="A57" s="13"/>
      <c r="B57" s="34"/>
      <c r="C57" s="37"/>
      <c r="D57" s="37"/>
    </row>
    <row r="58" spans="1:4" x14ac:dyDescent="0.25">
      <c r="B58" s="38"/>
      <c r="C58" s="38"/>
      <c r="D58" s="38"/>
    </row>
    <row r="59" spans="1:4" x14ac:dyDescent="0.25">
      <c r="B59" s="38"/>
      <c r="C59" s="38"/>
      <c r="D59" s="38"/>
    </row>
    <row r="60" spans="1:4" x14ac:dyDescent="0.25">
      <c r="B60" s="38"/>
      <c r="C60" s="38"/>
      <c r="D60" s="38"/>
    </row>
    <row r="61" spans="1:4" x14ac:dyDescent="0.25">
      <c r="B61" s="38"/>
      <c r="C61" s="38"/>
      <c r="D61" s="38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2026-02-05T06:20:45Z</cp:lastPrinted>
  <dcterms:created xsi:type="dcterms:W3CDTF">2011-07-25T05:21:17Z</dcterms:created>
  <dcterms:modified xsi:type="dcterms:W3CDTF">2026-02-05T06:31:18Z</dcterms:modified>
</cp:coreProperties>
</file>