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CB0E4A9A-7E50-49CD-AB4E-798B54F450C6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" l="1"/>
  <c r="M23" i="5"/>
  <c r="N22" i="5"/>
  <c r="N17" i="5"/>
  <c r="N15" i="5"/>
  <c r="N14" i="5"/>
  <c r="N12" i="5"/>
  <c r="N11" i="5"/>
  <c r="N10" i="5"/>
  <c r="N9" i="5"/>
  <c r="N8" i="5"/>
  <c r="N6" i="5"/>
  <c r="N5" i="5"/>
  <c r="D10" i="1" l="1"/>
  <c r="D10" i="2"/>
  <c r="C10" i="2"/>
  <c r="D10" i="9"/>
  <c r="D8" i="9"/>
  <c r="D8" i="6"/>
  <c r="D6" i="3"/>
  <c r="D6" i="4"/>
  <c r="D6" i="9"/>
  <c r="D8" i="1"/>
  <c r="D6" i="1"/>
  <c r="D8" i="2"/>
  <c r="D6" i="6"/>
  <c r="D6" i="2"/>
  <c r="M4" i="5" l="1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M13" i="5"/>
  <c r="L13" i="5"/>
  <c r="K13" i="5"/>
  <c r="J13" i="5"/>
  <c r="I13" i="5"/>
  <c r="H13" i="5"/>
  <c r="G13" i="5"/>
  <c r="F13" i="5"/>
  <c r="E13" i="5"/>
  <c r="D13" i="5"/>
  <c r="C13" i="5"/>
  <c r="L8" i="5"/>
  <c r="K8" i="5"/>
  <c r="J8" i="5"/>
  <c r="I8" i="5"/>
  <c r="H8" i="5"/>
  <c r="G8" i="5"/>
  <c r="F8" i="5"/>
  <c r="E8" i="5"/>
  <c r="D8" i="5"/>
  <c r="C8" i="5"/>
  <c r="N16" i="5"/>
  <c r="N7" i="5"/>
  <c r="B13" i="5"/>
  <c r="B8" i="5"/>
  <c r="B23" i="5" l="1"/>
  <c r="L23" i="5"/>
  <c r="K23" i="5"/>
  <c r="J23" i="5"/>
  <c r="I23" i="5"/>
  <c r="H23" i="5"/>
  <c r="G23" i="5"/>
  <c r="F23" i="5"/>
  <c r="E23" i="5"/>
  <c r="D23" i="5"/>
  <c r="C23" i="5"/>
  <c r="N18" i="5"/>
  <c r="N4" i="5"/>
  <c r="N13" i="5" l="1"/>
  <c r="N23" i="5" l="1"/>
</calcChain>
</file>

<file path=xl/sharedStrings.xml><?xml version="1.0" encoding="utf-8"?>
<sst xmlns="http://schemas.openxmlformats.org/spreadsheetml/2006/main" count="109" uniqueCount="60">
  <si>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</si>
  <si>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</si>
  <si>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</si>
  <si>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</si>
  <si>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</si>
  <si>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</si>
  <si>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</si>
  <si>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</si>
  <si>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</si>
  <si>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</si>
  <si>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</si>
  <si>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</si>
  <si>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</si>
  <si>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</si>
  <si>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</si>
  <si>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</si>
  <si>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</si>
  <si>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</si>
  <si>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</si>
  <si>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</si>
  <si>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</si>
  <si>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</si>
  <si>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</si>
  <si>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</si>
  <si>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</si>
  <si>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</si>
  <si>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</si>
  <si>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</si>
  <si>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</si>
  <si>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</si>
  <si>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</si>
  <si>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</si>
  <si>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</si>
  <si>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</si>
  <si>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</si>
  <si>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</si>
  <si>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</si>
  <si>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</si>
  <si>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Текущий ремонт конструктивных элементов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</si>
  <si>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</si>
  <si>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</si>
  <si>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</si>
  <si>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</si>
  <si>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</si>
  <si>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</si>
  <si>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</si>
  <si>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</si>
  <si>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Директор ООО УК "Крокус"</t>
  </si>
  <si>
    <t>Уборка снежных шапок и наледи с крыши</t>
  </si>
  <si>
    <t>Лицевой счет. Сводный расчет  2025г</t>
  </si>
  <si>
    <t>Лицевой счёт  2025г</t>
  </si>
  <si>
    <t>Лицевой счёт 2025г</t>
  </si>
  <si>
    <t>Работы ППР</t>
  </si>
  <si>
    <t>Прочистка канализации в подвале</t>
  </si>
  <si>
    <t>Прочистка канализации в квартира №4</t>
  </si>
  <si>
    <t>Выдан бензин на скос травы</t>
  </si>
  <si>
    <t xml:space="preserve">Установка крана уборщице, закрепление перилл в подъезде </t>
  </si>
  <si>
    <t>Ремонт подъезда согласно смете подъезд №1</t>
  </si>
  <si>
    <t>Ремонт досчатого настила при входе в подъезд силами жильцов</t>
  </si>
  <si>
    <t>Уборка крупногабаиритного мусора трактором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</si>
</sst>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8" xfId="0" applyFont="1" applyBorder="1"/>
    <xf numFmtId="0" fontId="10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9" t="s">
        <v>50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4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2"/>
      <c r="B5" s="41" t="s">
        <v>9</v>
      </c>
      <c r="C5" s="42"/>
      <c r="D5" s="42"/>
      <c r="E5" s="1"/>
      <c r="F5" s="1"/>
      <c r="G5" s="1"/>
      <c r="H5" s="1"/>
    </row>
    <row r="6" spans="1:8" x14ac:dyDescent="0.25">
      <c r="A6" s="42">
        <v>1</v>
      </c>
      <c r="B6" s="42" t="s">
        <v>53</v>
      </c>
      <c r="C6" s="42">
        <v>4980</v>
      </c>
      <c r="D6" s="41">
        <f>C6</f>
        <v>4980</v>
      </c>
      <c r="E6" s="1"/>
      <c r="F6" s="1"/>
    </row>
    <row r="7" spans="1:8" s="5" customFormat="1" x14ac:dyDescent="0.25">
      <c r="A7" s="41"/>
      <c r="B7" s="41" t="s">
        <v>11</v>
      </c>
      <c r="C7" s="42"/>
      <c r="D7" s="41"/>
      <c r="E7" s="4"/>
      <c r="F7" s="4"/>
    </row>
    <row r="8" spans="1:8" s="5" customFormat="1" ht="17.25" customHeight="1" x14ac:dyDescent="0.25">
      <c r="A8" s="41">
        <v>1</v>
      </c>
      <c r="B8" s="42" t="s">
        <v>54</v>
      </c>
      <c r="C8" s="42">
        <v>4150</v>
      </c>
      <c r="D8" s="41">
        <f>C8+D6</f>
        <v>9130</v>
      </c>
      <c r="E8" s="4"/>
      <c r="F8" s="4"/>
    </row>
    <row r="9" spans="1:8" x14ac:dyDescent="0.25">
      <c r="A9" s="42"/>
      <c r="B9" s="41" t="s">
        <v>17</v>
      </c>
      <c r="C9" s="41"/>
      <c r="D9" s="41"/>
      <c r="E9" s="1"/>
      <c r="F9" s="1"/>
    </row>
    <row r="10" spans="1:8" s="5" customFormat="1" ht="30" x14ac:dyDescent="0.25">
      <c r="A10" s="41">
        <v>1</v>
      </c>
      <c r="B10" s="42" t="s">
        <v>56</v>
      </c>
      <c r="C10" s="42">
        <v>-3246</v>
      </c>
      <c r="D10" s="41">
        <f>C10+D8</f>
        <v>5884</v>
      </c>
      <c r="E10" s="4"/>
      <c r="F10" s="4"/>
    </row>
    <row r="11" spans="1:8" s="5" customFormat="1" x14ac:dyDescent="0.25">
      <c r="A11" s="41"/>
      <c r="B11" s="41"/>
      <c r="C11" s="42"/>
      <c r="D11" s="41"/>
      <c r="E11" s="4"/>
      <c r="F11" s="4"/>
    </row>
    <row r="12" spans="1:8" x14ac:dyDescent="0.25">
      <c r="A12" s="42"/>
      <c r="B12" s="42"/>
      <c r="C12" s="42"/>
      <c r="D12" s="42"/>
      <c r="E12" s="1"/>
      <c r="F12" s="1"/>
    </row>
    <row r="13" spans="1:8" x14ac:dyDescent="0.25">
      <c r="A13" s="42"/>
      <c r="B13" s="42"/>
      <c r="C13" s="42"/>
      <c r="D13" s="41"/>
      <c r="E13" s="1"/>
      <c r="F13" s="1"/>
    </row>
    <row r="14" spans="1:8" x14ac:dyDescent="0.25">
      <c r="A14" s="42"/>
      <c r="B14" s="41"/>
      <c r="C14" s="41"/>
      <c r="D14" s="41"/>
      <c r="E14" s="1"/>
      <c r="F14" s="1"/>
    </row>
    <row r="15" spans="1:8" x14ac:dyDescent="0.25">
      <c r="A15" s="42"/>
      <c r="B15" s="41"/>
      <c r="C15" s="42"/>
      <c r="D15" s="41"/>
      <c r="E15" s="1"/>
      <c r="F15" s="1"/>
    </row>
    <row r="16" spans="1:8" x14ac:dyDescent="0.25">
      <c r="A16" s="42"/>
      <c r="B16" s="46"/>
      <c r="C16" s="42"/>
      <c r="D16" s="42"/>
      <c r="E16" s="1"/>
      <c r="F16" s="1"/>
    </row>
    <row r="17" spans="1:6" x14ac:dyDescent="0.25">
      <c r="A17" s="42"/>
      <c r="B17" s="42"/>
      <c r="C17" s="42"/>
      <c r="D17" s="42"/>
      <c r="E17" s="1"/>
      <c r="F17" s="1"/>
    </row>
    <row r="18" spans="1:6" s="5" customFormat="1" x14ac:dyDescent="0.25">
      <c r="A18" s="41"/>
      <c r="B18" s="42"/>
      <c r="C18" s="42"/>
      <c r="D18" s="41"/>
      <c r="E18" s="4"/>
      <c r="F18" s="4"/>
    </row>
    <row r="19" spans="1:6" x14ac:dyDescent="0.25">
      <c r="A19" s="42"/>
      <c r="B19" s="46"/>
      <c r="C19" s="42"/>
      <c r="D19" s="42"/>
      <c r="E19" s="1"/>
      <c r="F19" s="1"/>
    </row>
    <row r="20" spans="1:6" x14ac:dyDescent="0.25">
      <c r="A20" s="42"/>
      <c r="B20" s="42"/>
      <c r="C20" s="42"/>
      <c r="D20" s="42"/>
      <c r="E20" s="1"/>
      <c r="F20" s="1"/>
    </row>
    <row r="21" spans="1:6" x14ac:dyDescent="0.25">
      <c r="A21" s="42"/>
      <c r="B21" s="41"/>
      <c r="C21" s="41"/>
      <c r="D21" s="41"/>
      <c r="E21" s="1"/>
      <c r="F21" s="1"/>
    </row>
    <row r="22" spans="1:6" x14ac:dyDescent="0.25">
      <c r="A22" s="42"/>
      <c r="B22" s="41"/>
      <c r="C22" s="41"/>
      <c r="D22" s="41"/>
      <c r="E22" s="1"/>
      <c r="F22" s="1"/>
    </row>
    <row r="23" spans="1:6" x14ac:dyDescent="0.25">
      <c r="A23" s="42"/>
      <c r="B23" s="42"/>
      <c r="C23" s="42"/>
      <c r="D23" s="42"/>
      <c r="E23" s="1"/>
      <c r="F23" s="1"/>
    </row>
    <row r="24" spans="1:6" x14ac:dyDescent="0.25">
      <c r="A24" s="42"/>
      <c r="B24" s="47"/>
      <c r="C24" s="42"/>
      <c r="D24" s="48"/>
      <c r="E24" s="1"/>
      <c r="F24" s="1"/>
    </row>
    <row r="25" spans="1:6" x14ac:dyDescent="0.25">
      <c r="A25" s="42"/>
      <c r="B25" s="47"/>
      <c r="C25" s="42"/>
      <c r="D25" s="48"/>
      <c r="E25" s="1"/>
      <c r="F25" s="1"/>
    </row>
    <row r="26" spans="1:6" x14ac:dyDescent="0.25">
      <c r="A26" s="42"/>
      <c r="B26" s="47"/>
      <c r="C26" s="42"/>
      <c r="D26" s="48"/>
      <c r="E26" s="1"/>
      <c r="F26" s="1"/>
    </row>
    <row r="27" spans="1:6" x14ac:dyDescent="0.25">
      <c r="A27" s="42"/>
      <c r="B27" s="42"/>
      <c r="C27" s="42"/>
      <c r="D27" s="48"/>
      <c r="E27" s="1"/>
      <c r="F27" s="1"/>
    </row>
    <row r="28" spans="1:6" x14ac:dyDescent="0.25">
      <c r="A28" s="42"/>
      <c r="B28" s="47"/>
      <c r="C28" s="42"/>
      <c r="D28" s="48"/>
      <c r="E28" s="1"/>
      <c r="F28" s="1"/>
    </row>
    <row r="29" spans="1:6" x14ac:dyDescent="0.25">
      <c r="A29" s="42"/>
      <c r="B29" s="42"/>
      <c r="C29" s="42"/>
      <c r="D29" s="48"/>
      <c r="E29" s="1"/>
      <c r="F29" s="1"/>
    </row>
    <row r="30" spans="1:6" x14ac:dyDescent="0.25">
      <c r="A30" s="42"/>
      <c r="B30" s="49"/>
      <c r="C30" s="41"/>
      <c r="D30" s="50"/>
      <c r="E30" s="1"/>
      <c r="F30" s="1"/>
    </row>
    <row r="31" spans="1:6" x14ac:dyDescent="0.25">
      <c r="A31" s="42"/>
      <c r="B31" s="49"/>
      <c r="C31" s="41"/>
      <c r="D31" s="50"/>
      <c r="E31" s="1"/>
      <c r="F31" s="1"/>
    </row>
    <row r="32" spans="1:6" x14ac:dyDescent="0.25">
      <c r="A32" s="42"/>
      <c r="B32" s="42"/>
      <c r="C32" s="42"/>
      <c r="D32" s="42"/>
      <c r="E32" s="1"/>
      <c r="F32" s="1"/>
    </row>
    <row r="33" spans="1:6" x14ac:dyDescent="0.25">
      <c r="A33" s="42"/>
      <c r="B33" s="46"/>
      <c r="C33" s="42"/>
      <c r="D33" s="42"/>
      <c r="E33" s="1"/>
      <c r="F33" s="1"/>
    </row>
    <row r="34" spans="1:6" x14ac:dyDescent="0.25">
      <c r="A34" s="42"/>
      <c r="B34" s="41"/>
      <c r="C34" s="41"/>
      <c r="D34" s="41"/>
      <c r="E34" s="1"/>
      <c r="F34" s="1"/>
    </row>
    <row r="35" spans="1:6" x14ac:dyDescent="0.25">
      <c r="A35" s="41"/>
      <c r="B35" s="41"/>
      <c r="C35" s="41"/>
      <c r="D35" s="42"/>
      <c r="E35" s="1"/>
      <c r="F35" s="1"/>
    </row>
    <row r="36" spans="1:6" x14ac:dyDescent="0.25">
      <c r="A36" s="42"/>
      <c r="B36" s="42"/>
      <c r="C36" s="42"/>
      <c r="D36" s="41"/>
      <c r="E36" s="1"/>
      <c r="F36" s="1"/>
    </row>
    <row r="37" spans="1:6" x14ac:dyDescent="0.25">
      <c r="A37" s="42"/>
      <c r="B37" s="42"/>
      <c r="C37" s="42"/>
      <c r="D37" s="42"/>
      <c r="E37" s="1"/>
      <c r="F37" s="1"/>
    </row>
    <row r="38" spans="1:6" x14ac:dyDescent="0.25">
      <c r="A38" s="42"/>
      <c r="B38" s="42"/>
      <c r="C38" s="42"/>
      <c r="D38" s="42"/>
      <c r="E38" s="1"/>
      <c r="F38" s="1"/>
    </row>
    <row r="39" spans="1:6" x14ac:dyDescent="0.25">
      <c r="A39" s="42"/>
      <c r="B39" s="46"/>
      <c r="C39" s="42"/>
      <c r="D39" s="42"/>
      <c r="E39" s="1"/>
      <c r="F39" s="1"/>
    </row>
    <row r="40" spans="1:6" x14ac:dyDescent="0.25">
      <c r="A40" s="42"/>
      <c r="B40" s="41"/>
      <c r="C40" s="41"/>
      <c r="D40" s="41"/>
      <c r="E40" s="1"/>
      <c r="F40" s="1"/>
    </row>
    <row r="41" spans="1:6" x14ac:dyDescent="0.25">
      <c r="A41" s="11"/>
      <c r="B41" s="3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C13" sqref="C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9" t="s">
        <v>50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8" t="s">
        <v>8</v>
      </c>
      <c r="C3" s="58"/>
      <c r="D3" s="58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2"/>
      <c r="B5" s="41" t="s">
        <v>2</v>
      </c>
      <c r="C5" s="42"/>
      <c r="D5" s="42"/>
      <c r="E5" s="1"/>
      <c r="F5" s="1"/>
      <c r="G5" s="1"/>
      <c r="H5" s="1"/>
    </row>
    <row r="6" spans="1:8" x14ac:dyDescent="0.25">
      <c r="A6" s="42">
        <v>1</v>
      </c>
      <c r="B6" s="42" t="s">
        <v>48</v>
      </c>
      <c r="C6" s="42">
        <v>2490</v>
      </c>
      <c r="D6" s="41">
        <f>C6</f>
        <v>2490</v>
      </c>
      <c r="E6" s="1"/>
      <c r="F6" s="1"/>
      <c r="G6" s="1"/>
      <c r="H6" s="1"/>
    </row>
    <row r="7" spans="1:8" s="1" customFormat="1" x14ac:dyDescent="0.25">
      <c r="A7" s="42"/>
      <c r="B7" s="41" t="s">
        <v>7</v>
      </c>
      <c r="C7" s="42"/>
      <c r="D7" s="42"/>
    </row>
    <row r="8" spans="1:8" s="4" customFormat="1" x14ac:dyDescent="0.25">
      <c r="A8" s="42">
        <v>1</v>
      </c>
      <c r="B8" s="42" t="s">
        <v>48</v>
      </c>
      <c r="C8" s="42">
        <v>4150</v>
      </c>
      <c r="D8" s="41">
        <f>C8+D6</f>
        <v>6640</v>
      </c>
    </row>
    <row r="9" spans="1:8" s="4" customFormat="1" x14ac:dyDescent="0.25">
      <c r="A9" s="42"/>
      <c r="B9" s="41" t="s">
        <v>16</v>
      </c>
      <c r="C9" s="42"/>
      <c r="D9" s="41"/>
    </row>
    <row r="10" spans="1:8" s="1" customFormat="1" x14ac:dyDescent="0.25">
      <c r="A10" s="42">
        <v>1</v>
      </c>
      <c r="B10" s="42" t="s">
        <v>48</v>
      </c>
      <c r="C10" s="41">
        <f>830+1245</f>
        <v>2075</v>
      </c>
      <c r="D10" s="41">
        <f>C10+D8</f>
        <v>8715</v>
      </c>
    </row>
    <row r="11" spans="1:8" s="1" customFormat="1" x14ac:dyDescent="0.25">
      <c r="A11" s="42"/>
      <c r="B11" s="41" t="s">
        <v>17</v>
      </c>
      <c r="C11" s="42"/>
      <c r="D11" s="41"/>
    </row>
    <row r="12" spans="1:8" s="4" customFormat="1" x14ac:dyDescent="0.25">
      <c r="A12" s="42">
        <v>1</v>
      </c>
      <c r="B12" s="42" t="s">
        <v>48</v>
      </c>
      <c r="C12" s="42">
        <v>830</v>
      </c>
      <c r="D12" s="41"/>
    </row>
    <row r="13" spans="1:8" s="4" customFormat="1" x14ac:dyDescent="0.25">
      <c r="A13" s="42"/>
      <c r="B13" s="41"/>
      <c r="C13" s="42"/>
      <c r="D13" s="41"/>
    </row>
    <row r="14" spans="1:8" s="1" customFormat="1" x14ac:dyDescent="0.25">
      <c r="A14" s="42"/>
      <c r="B14" s="42"/>
      <c r="C14" s="41"/>
      <c r="D14" s="41"/>
    </row>
    <row r="15" spans="1:8" s="1" customFormat="1" x14ac:dyDescent="0.25">
      <c r="A15" s="42"/>
      <c r="B15" s="41"/>
      <c r="C15" s="42"/>
      <c r="D15" s="41"/>
    </row>
    <row r="16" spans="1:8" s="1" customFormat="1" x14ac:dyDescent="0.25">
      <c r="A16" s="42"/>
      <c r="B16" s="42"/>
      <c r="C16" s="42"/>
      <c r="D16" s="41"/>
    </row>
    <row r="17" spans="1:4" s="1" customFormat="1" x14ac:dyDescent="0.25">
      <c r="A17" s="42"/>
      <c r="B17" s="41"/>
      <c r="C17" s="42"/>
      <c r="D17" s="41"/>
    </row>
    <row r="18" spans="1:4" s="4" customFormat="1" x14ac:dyDescent="0.25">
      <c r="A18" s="41"/>
      <c r="B18" s="42"/>
      <c r="C18" s="42"/>
      <c r="D18" s="41"/>
    </row>
    <row r="19" spans="1:4" s="1" customFormat="1" x14ac:dyDescent="0.25">
      <c r="A19" s="42"/>
      <c r="B19" s="42"/>
      <c r="C19" s="42"/>
      <c r="D19" s="42"/>
    </row>
    <row r="20" spans="1:4" s="1" customFormat="1" x14ac:dyDescent="0.25">
      <c r="A20" s="42"/>
      <c r="B20" s="42"/>
      <c r="C20" s="42"/>
      <c r="D20" s="41"/>
    </row>
    <row r="21" spans="1:4" s="1" customFormat="1" x14ac:dyDescent="0.25">
      <c r="A21" s="42"/>
      <c r="B21" s="41"/>
      <c r="C21" s="41"/>
      <c r="D21" s="41"/>
    </row>
    <row r="22" spans="1:4" s="1" customFormat="1" x14ac:dyDescent="0.25">
      <c r="A22" s="41"/>
      <c r="B22" s="41"/>
      <c r="C22" s="41"/>
      <c r="D22" s="41"/>
    </row>
    <row r="23" spans="1:4" s="1" customFormat="1" ht="15.75" customHeight="1" x14ac:dyDescent="0.25">
      <c r="A23" s="42"/>
      <c r="B23" s="42"/>
      <c r="C23" s="42"/>
      <c r="D23" s="42"/>
    </row>
    <row r="24" spans="1:4" s="1" customFormat="1" x14ac:dyDescent="0.25">
      <c r="A24" s="42"/>
      <c r="B24" s="41"/>
      <c r="C24" s="41"/>
      <c r="D24" s="41"/>
    </row>
    <row r="25" spans="1:4" s="1" customFormat="1" x14ac:dyDescent="0.25">
      <c r="A25" s="42"/>
      <c r="B25" s="42"/>
      <c r="C25" s="41"/>
      <c r="D25" s="41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2"/>
      <c r="C28" s="43"/>
      <c r="D28" s="43"/>
    </row>
    <row r="29" spans="1:4" x14ac:dyDescent="0.25">
      <c r="A29" s="43"/>
      <c r="B29" s="42"/>
      <c r="C29" s="43"/>
      <c r="D29" s="43"/>
    </row>
    <row r="30" spans="1:4" x14ac:dyDescent="0.25">
      <c r="A30" s="43"/>
      <c r="B30" s="41"/>
      <c r="C30" s="44"/>
      <c r="D30" s="44"/>
    </row>
    <row r="31" spans="1:4" x14ac:dyDescent="0.25">
      <c r="A31" s="43"/>
      <c r="B31" s="41"/>
      <c r="C31" s="43"/>
      <c r="D31" s="43"/>
    </row>
    <row r="32" spans="1:4" x14ac:dyDescent="0.25">
      <c r="A32" s="43"/>
      <c r="B32" s="42"/>
      <c r="C32" s="43"/>
      <c r="D32" s="43"/>
    </row>
    <row r="33" spans="1:4" x14ac:dyDescent="0.25">
      <c r="A33" s="43"/>
      <c r="B33" s="41"/>
      <c r="C33" s="44"/>
      <c r="D33" s="44"/>
    </row>
    <row r="34" spans="1:4" x14ac:dyDescent="0.25">
      <c r="A34" s="45"/>
      <c r="B34" s="45"/>
      <c r="C34" s="45"/>
      <c r="D34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9" t="s">
        <v>50</v>
      </c>
      <c r="C1" s="59"/>
      <c r="D1" s="59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8" t="s">
        <v>46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7" t="s">
        <v>7</v>
      </c>
      <c r="C5" s="7"/>
      <c r="D5" s="8"/>
    </row>
    <row r="6" spans="1:4" x14ac:dyDescent="0.25">
      <c r="A6" s="40">
        <v>1</v>
      </c>
      <c r="B6" s="46" t="s">
        <v>52</v>
      </c>
      <c r="C6" s="42">
        <v>2594.8000000000002</v>
      </c>
      <c r="D6" s="51">
        <f>C6</f>
        <v>2594.8000000000002</v>
      </c>
    </row>
    <row r="7" spans="1:4" x14ac:dyDescent="0.25">
      <c r="A7" s="40"/>
      <c r="B7" s="41" t="s">
        <v>14</v>
      </c>
      <c r="C7" s="40"/>
      <c r="D7" s="40"/>
    </row>
    <row r="8" spans="1:4" x14ac:dyDescent="0.25">
      <c r="A8" s="42">
        <v>1</v>
      </c>
      <c r="B8" s="42" t="s">
        <v>52</v>
      </c>
      <c r="C8" s="42">
        <v>2490</v>
      </c>
      <c r="D8" s="41">
        <f>C8+D6</f>
        <v>5084.8</v>
      </c>
    </row>
    <row r="9" spans="1:4" x14ac:dyDescent="0.25">
      <c r="A9" s="41"/>
      <c r="B9" s="41"/>
      <c r="C9" s="41"/>
      <c r="D9" s="41"/>
    </row>
    <row r="10" spans="1:4" x14ac:dyDescent="0.25">
      <c r="A10" s="42"/>
      <c r="B10" s="42"/>
      <c r="C10" s="42"/>
      <c r="D10" s="41"/>
    </row>
    <row r="11" spans="1:4" x14ac:dyDescent="0.25">
      <c r="A11" s="42"/>
      <c r="B11" s="41"/>
      <c r="C11" s="42"/>
      <c r="D11" s="41"/>
    </row>
    <row r="12" spans="1:4" x14ac:dyDescent="0.25">
      <c r="A12" s="41"/>
      <c r="B12" s="42"/>
      <c r="C12" s="42"/>
      <c r="D12" s="41"/>
    </row>
    <row r="13" spans="1:4" x14ac:dyDescent="0.25">
      <c r="A13" s="42"/>
      <c r="B13" s="42"/>
      <c r="C13" s="42"/>
      <c r="D13" s="42"/>
    </row>
    <row r="14" spans="1:4" x14ac:dyDescent="0.25">
      <c r="A14" s="42"/>
      <c r="B14" s="41"/>
      <c r="C14" s="41"/>
      <c r="D14" s="41"/>
    </row>
    <row r="15" spans="1:4" x14ac:dyDescent="0.25">
      <c r="A15" s="42"/>
      <c r="B15" s="41"/>
      <c r="C15" s="42"/>
      <c r="D15" s="42"/>
    </row>
    <row r="16" spans="1:4" x14ac:dyDescent="0.25">
      <c r="A16" s="42"/>
      <c r="B16" s="42"/>
      <c r="C16" s="42"/>
      <c r="D16" s="42"/>
    </row>
    <row r="17" spans="1:4" x14ac:dyDescent="0.25">
      <c r="A17" s="41"/>
      <c r="B17" s="41"/>
      <c r="C17" s="41"/>
      <c r="D17" s="41"/>
    </row>
    <row r="18" spans="1:4" x14ac:dyDescent="0.25">
      <c r="A18" s="42"/>
      <c r="B18" s="41"/>
      <c r="C18" s="42"/>
      <c r="D18" s="42"/>
    </row>
    <row r="19" spans="1:4" x14ac:dyDescent="0.25">
      <c r="A19" s="42"/>
      <c r="B19" s="42"/>
      <c r="C19" s="42"/>
      <c r="D19" s="42"/>
    </row>
    <row r="20" spans="1:4" x14ac:dyDescent="0.25">
      <c r="A20" s="42"/>
      <c r="B20" s="41"/>
      <c r="C20" s="41"/>
      <c r="D20" s="41"/>
    </row>
    <row r="21" spans="1:4" x14ac:dyDescent="0.25">
      <c r="A21" s="41"/>
      <c r="B21" s="41"/>
      <c r="C21" s="41"/>
      <c r="D21" s="41"/>
    </row>
    <row r="22" spans="1:4" x14ac:dyDescent="0.25">
      <c r="A22" s="42"/>
      <c r="B22" s="42"/>
      <c r="C22" s="42"/>
      <c r="D22" s="42"/>
    </row>
    <row r="23" spans="1:4" x14ac:dyDescent="0.25">
      <c r="A23" s="42"/>
      <c r="B23" s="41"/>
      <c r="C23" s="41"/>
      <c r="D23" s="41"/>
    </row>
    <row r="24" spans="1:4" x14ac:dyDescent="0.25">
      <c r="A24" s="42"/>
      <c r="B24" s="42"/>
      <c r="C24" s="41"/>
      <c r="D24" s="41"/>
    </row>
    <row r="25" spans="1:4" x14ac:dyDescent="0.25">
      <c r="A25" s="43"/>
      <c r="B25" s="41"/>
      <c r="C25" s="43"/>
      <c r="D25" s="43"/>
    </row>
    <row r="26" spans="1:4" x14ac:dyDescent="0.25">
      <c r="A26" s="43"/>
      <c r="B26" s="42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2"/>
      <c r="C28" s="43"/>
      <c r="D28" s="43"/>
    </row>
    <row r="29" spans="1:4" x14ac:dyDescent="0.25">
      <c r="A29" s="43"/>
      <c r="B29" s="41"/>
      <c r="C29" s="44"/>
      <c r="D29" s="44"/>
    </row>
    <row r="30" spans="1:4" x14ac:dyDescent="0.25">
      <c r="A30" s="43"/>
      <c r="B30" s="41"/>
      <c r="C30" s="43"/>
      <c r="D30" s="43"/>
    </row>
    <row r="31" spans="1:4" x14ac:dyDescent="0.25">
      <c r="A31" s="43"/>
      <c r="B31" s="42"/>
      <c r="C31" s="43"/>
      <c r="D31" s="43"/>
    </row>
    <row r="32" spans="1:4" x14ac:dyDescent="0.25">
      <c r="A32" s="43"/>
      <c r="B32" s="41"/>
      <c r="C32" s="44"/>
      <c r="D32" s="44"/>
    </row>
    <row r="33" spans="1:4" x14ac:dyDescent="0.25">
      <c r="A33" s="45"/>
      <c r="B33" s="45"/>
      <c r="C33" s="45"/>
      <c r="D33" s="4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9" t="s">
        <v>50</v>
      </c>
      <c r="C1" s="59"/>
      <c r="D1" s="59"/>
      <c r="E1" s="6"/>
      <c r="F1" s="6"/>
      <c r="G1" s="6"/>
      <c r="H1" s="6"/>
    </row>
    <row r="2" spans="1:8" ht="21.6" customHeight="1" x14ac:dyDescent="0.25">
      <c r="A2" s="1"/>
      <c r="B2" s="60" t="s">
        <v>32</v>
      </c>
      <c r="C2" s="60"/>
      <c r="D2" s="60"/>
      <c r="E2" s="1"/>
      <c r="F2" s="1"/>
      <c r="G2" s="1"/>
      <c r="H2" s="1"/>
    </row>
    <row r="3" spans="1:8" ht="17.25" customHeight="1" x14ac:dyDescent="0.25">
      <c r="A3" s="1"/>
      <c r="B3" s="59" t="s">
        <v>5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9"/>
      <c r="B5" s="41" t="s">
        <v>12</v>
      </c>
      <c r="C5" s="52"/>
      <c r="D5" s="9"/>
      <c r="E5" s="1"/>
      <c r="F5" s="1"/>
      <c r="G5" s="1"/>
      <c r="H5" s="1"/>
    </row>
    <row r="6" spans="1:8" x14ac:dyDescent="0.25">
      <c r="A6" s="11">
        <v>1</v>
      </c>
      <c r="B6" s="42" t="s">
        <v>57</v>
      </c>
      <c r="C6" s="53">
        <v>43970</v>
      </c>
      <c r="D6" s="3">
        <f>C6</f>
        <v>43970</v>
      </c>
    </row>
    <row r="7" spans="1:8" x14ac:dyDescent="0.25">
      <c r="A7" s="12"/>
      <c r="B7" s="43"/>
      <c r="C7" s="54"/>
      <c r="D7" s="12"/>
    </row>
    <row r="8" spans="1:8" x14ac:dyDescent="0.25">
      <c r="A8" s="13"/>
      <c r="B8" s="42"/>
      <c r="C8" s="54"/>
      <c r="D8" s="39"/>
    </row>
    <row r="9" spans="1:8" x14ac:dyDescent="0.25">
      <c r="A9" s="32"/>
      <c r="B9" s="55"/>
      <c r="C9" s="44"/>
      <c r="D9" s="12"/>
    </row>
    <row r="10" spans="1:8" x14ac:dyDescent="0.25">
      <c r="A10" s="14"/>
      <c r="B10" s="56"/>
      <c r="C10" s="57"/>
      <c r="D10" s="18"/>
    </row>
    <row r="11" spans="1:8" x14ac:dyDescent="0.25">
      <c r="A11" s="13"/>
      <c r="B11" s="42"/>
      <c r="C11" s="43"/>
      <c r="D11" s="13"/>
    </row>
    <row r="12" spans="1:8" x14ac:dyDescent="0.25">
      <c r="A12" s="13"/>
      <c r="B12" s="43"/>
      <c r="C12" s="43"/>
      <c r="D12" s="13"/>
    </row>
    <row r="13" spans="1:8" x14ac:dyDescent="0.25">
      <c r="A13" s="13"/>
      <c r="B13" s="43"/>
      <c r="C13" s="43"/>
      <c r="D13" s="13"/>
    </row>
    <row r="14" spans="1:8" x14ac:dyDescent="0.25">
      <c r="A14" s="13"/>
      <c r="B14" s="44"/>
      <c r="C14" s="44"/>
      <c r="D14" s="12"/>
    </row>
    <row r="15" spans="1:8" x14ac:dyDescent="0.25">
      <c r="A15" s="13"/>
      <c r="B15" s="44"/>
      <c r="C15" s="43"/>
      <c r="D15" s="13"/>
    </row>
    <row r="16" spans="1:8" x14ac:dyDescent="0.25">
      <c r="A16" s="13"/>
      <c r="B16" s="46"/>
      <c r="C16" s="43"/>
      <c r="D16" s="13"/>
    </row>
    <row r="17" spans="1:4" x14ac:dyDescent="0.25">
      <c r="A17" s="13"/>
      <c r="B17" s="43"/>
      <c r="C17" s="43"/>
      <c r="D17" s="13"/>
    </row>
    <row r="18" spans="1:4" x14ac:dyDescent="0.25">
      <c r="A18" s="13"/>
      <c r="B18" s="44"/>
      <c r="C18" s="44"/>
      <c r="D18" s="12"/>
    </row>
    <row r="19" spans="1:4" x14ac:dyDescent="0.25">
      <c r="A19" s="13"/>
      <c r="B19" s="44"/>
      <c r="C19" s="43"/>
      <c r="D19" s="13"/>
    </row>
    <row r="20" spans="1:4" x14ac:dyDescent="0.25">
      <c r="A20" s="13"/>
      <c r="B20" s="42"/>
      <c r="C20" s="43"/>
      <c r="D20" s="13"/>
    </row>
    <row r="21" spans="1:4" x14ac:dyDescent="0.25">
      <c r="A21" s="13"/>
      <c r="B21" s="42"/>
      <c r="C21" s="43"/>
      <c r="D21" s="13"/>
    </row>
    <row r="22" spans="1:4" x14ac:dyDescent="0.25">
      <c r="A22" s="13"/>
      <c r="B22" s="44"/>
      <c r="C22" s="44"/>
      <c r="D22" s="12"/>
    </row>
    <row r="23" spans="1:4" x14ac:dyDescent="0.25">
      <c r="A23" s="13"/>
      <c r="B23" s="44"/>
      <c r="C23" s="4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9" t="s">
        <v>50</v>
      </c>
      <c r="C1" s="59"/>
      <c r="D1" s="59"/>
    </row>
    <row r="2" spans="1:4" ht="15.75" x14ac:dyDescent="0.25">
      <c r="A2" s="1"/>
      <c r="B2" s="60" t="s">
        <v>32</v>
      </c>
      <c r="C2" s="60"/>
      <c r="D2" s="60"/>
    </row>
    <row r="3" spans="1:4" ht="15.75" x14ac:dyDescent="0.25">
      <c r="A3" s="1"/>
      <c r="B3" s="59" t="s">
        <v>38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6" sqref="B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9" t="s">
        <v>51</v>
      </c>
      <c r="C1" s="59"/>
      <c r="D1" s="59"/>
      <c r="E1" s="6"/>
      <c r="F1" s="6"/>
      <c r="G1" s="6"/>
      <c r="H1" s="6"/>
    </row>
    <row r="2" spans="1:8" ht="15.75" x14ac:dyDescent="0.25">
      <c r="A2" s="1"/>
      <c r="B2" s="60" t="s">
        <v>32</v>
      </c>
      <c r="C2" s="60"/>
      <c r="D2" s="60"/>
      <c r="E2" s="1"/>
      <c r="F2" s="1"/>
      <c r="G2" s="1"/>
      <c r="H2" s="1"/>
    </row>
    <row r="3" spans="1:8" ht="15.75" x14ac:dyDescent="0.25">
      <c r="A3" s="1"/>
      <c r="B3" s="59" t="s">
        <v>6</v>
      </c>
      <c r="C3" s="59"/>
      <c r="D3" s="59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2"/>
      <c r="B5" s="41" t="s">
        <v>12</v>
      </c>
      <c r="C5" s="41"/>
      <c r="D5" s="42"/>
      <c r="E5" s="1"/>
      <c r="F5" s="1"/>
      <c r="G5" s="1"/>
      <c r="H5" s="1"/>
    </row>
    <row r="6" spans="1:8" s="1" customFormat="1" ht="30" x14ac:dyDescent="0.25">
      <c r="A6" s="42">
        <v>1</v>
      </c>
      <c r="B6" s="42" t="s">
        <v>56</v>
      </c>
      <c r="C6" s="42">
        <v>7244</v>
      </c>
      <c r="D6" s="41">
        <f>C6</f>
        <v>7244</v>
      </c>
    </row>
    <row r="7" spans="1:8" s="5" customFormat="1" x14ac:dyDescent="0.25">
      <c r="A7" s="44"/>
      <c r="B7" s="44"/>
      <c r="C7" s="44"/>
      <c r="D7" s="44"/>
    </row>
    <row r="8" spans="1:8" x14ac:dyDescent="0.25">
      <c r="A8" s="43"/>
      <c r="B8" s="42"/>
      <c r="C8" s="43"/>
      <c r="D8" s="44"/>
    </row>
    <row r="9" spans="1:8" x14ac:dyDescent="0.25">
      <c r="A9" s="43"/>
      <c r="B9" s="42"/>
      <c r="C9" s="43"/>
      <c r="D9" s="43"/>
    </row>
    <row r="10" spans="1:8" s="5" customFormat="1" x14ac:dyDescent="0.25">
      <c r="A10" s="43"/>
      <c r="B10" s="42"/>
      <c r="C10" s="43"/>
      <c r="D10" s="44"/>
    </row>
    <row r="11" spans="1:8" x14ac:dyDescent="0.25">
      <c r="A11" s="43"/>
      <c r="B11" s="42"/>
      <c r="C11" s="43"/>
      <c r="D11" s="44"/>
    </row>
    <row r="12" spans="1:8" x14ac:dyDescent="0.25">
      <c r="A12" s="44"/>
      <c r="B12" s="41"/>
      <c r="C12" s="44"/>
      <c r="D12" s="44"/>
    </row>
    <row r="13" spans="1:8" x14ac:dyDescent="0.25">
      <c r="A13" s="44"/>
      <c r="B13" s="41"/>
      <c r="C13" s="44"/>
      <c r="D13" s="44"/>
    </row>
    <row r="14" spans="1:8" x14ac:dyDescent="0.25">
      <c r="A14" s="43"/>
      <c r="B14" s="42"/>
      <c r="C14" s="43"/>
      <c r="D14" s="43"/>
    </row>
    <row r="15" spans="1:8" x14ac:dyDescent="0.25">
      <c r="A15" s="43"/>
      <c r="B15" s="41"/>
      <c r="C15" s="44"/>
      <c r="D15" s="44"/>
    </row>
    <row r="16" spans="1:8" x14ac:dyDescent="0.25">
      <c r="A16" s="43"/>
      <c r="B16" s="41"/>
      <c r="C16" s="43"/>
      <c r="D16" s="43"/>
    </row>
    <row r="17" spans="1:4" x14ac:dyDescent="0.25">
      <c r="A17" s="43"/>
      <c r="B17" s="42"/>
      <c r="C17" s="43"/>
      <c r="D17" s="43"/>
    </row>
    <row r="18" spans="1:4" x14ac:dyDescent="0.25">
      <c r="A18" s="43"/>
      <c r="B18" s="41"/>
      <c r="C18" s="44"/>
      <c r="D18" s="44"/>
    </row>
    <row r="19" spans="1:4" x14ac:dyDescent="0.25">
      <c r="A19" s="43"/>
      <c r="B19" s="41"/>
      <c r="C19" s="44"/>
      <c r="D19" s="44"/>
    </row>
    <row r="20" spans="1:4" x14ac:dyDescent="0.25">
      <c r="A20" s="43"/>
      <c r="B20" s="42"/>
      <c r="C20" s="43"/>
      <c r="D20" s="43"/>
    </row>
    <row r="21" spans="1:4" x14ac:dyDescent="0.25">
      <c r="A21" s="43"/>
      <c r="B21" s="42"/>
      <c r="C21" s="43"/>
      <c r="D21" s="43"/>
    </row>
    <row r="22" spans="1:4" x14ac:dyDescent="0.25">
      <c r="A22" s="43"/>
      <c r="B22" s="41"/>
      <c r="C22" s="44"/>
      <c r="D22" s="44"/>
    </row>
    <row r="23" spans="1:4" x14ac:dyDescent="0.25">
      <c r="A23" s="43"/>
      <c r="B23" s="41"/>
      <c r="C23" s="43"/>
      <c r="D23" s="43"/>
    </row>
    <row r="24" spans="1:4" x14ac:dyDescent="0.25">
      <c r="A24" s="43"/>
      <c r="B24" s="42"/>
      <c r="C24" s="43"/>
      <c r="D24" s="43"/>
    </row>
    <row r="25" spans="1:4" x14ac:dyDescent="0.25">
      <c r="A25" s="43"/>
      <c r="B25" s="41"/>
      <c r="C25" s="44"/>
      <c r="D25" s="44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1"/>
      <c r="C28" s="44"/>
      <c r="D28" s="44"/>
    </row>
    <row r="29" spans="1:4" x14ac:dyDescent="0.25">
      <c r="A29" s="43"/>
      <c r="B29" s="41"/>
      <c r="C29" s="43"/>
      <c r="D29" s="43"/>
    </row>
    <row r="30" spans="1:4" x14ac:dyDescent="0.25">
      <c r="A30" s="43"/>
      <c r="B30" s="42"/>
      <c r="C30" s="43"/>
      <c r="D30" s="44"/>
    </row>
    <row r="31" spans="1:4" x14ac:dyDescent="0.25">
      <c r="A31" s="43"/>
      <c r="B31" s="41"/>
      <c r="C31" s="44"/>
      <c r="D31" s="44"/>
    </row>
    <row r="32" spans="1:4" x14ac:dyDescent="0.25">
      <c r="A32" s="43"/>
      <c r="B32" s="42"/>
      <c r="C32" s="43"/>
      <c r="D32" s="4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5" zoomScaleNormal="65" zoomScaleSheetLayoutView="65" workbookViewId="0">
      <selection activeCell="M9" sqref="M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x14ac:dyDescent="0.35">
      <c r="A2" s="6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30</v>
      </c>
      <c r="B4" s="24">
        <f>B5+B6+B7</f>
        <v>2343.44</v>
      </c>
      <c r="C4" s="24">
        <f t="shared" ref="C4:N4" si="0">C5+C6+C7</f>
        <v>2343.44</v>
      </c>
      <c r="D4" s="24">
        <f t="shared" si="0"/>
        <v>2343.44</v>
      </c>
      <c r="E4" s="24">
        <f t="shared" si="0"/>
        <v>2343.44</v>
      </c>
      <c r="F4" s="24">
        <f t="shared" si="0"/>
        <v>2343.44</v>
      </c>
      <c r="G4" s="24">
        <f t="shared" si="0"/>
        <v>2343.44</v>
      </c>
      <c r="H4" s="24">
        <f t="shared" si="0"/>
        <v>2343.44</v>
      </c>
      <c r="I4" s="24">
        <f t="shared" si="0"/>
        <v>2343.44</v>
      </c>
      <c r="J4" s="24">
        <f t="shared" si="0"/>
        <v>2343.44</v>
      </c>
      <c r="K4" s="24">
        <f t="shared" si="0"/>
        <v>2343.44</v>
      </c>
      <c r="L4" s="24">
        <f t="shared" si="0"/>
        <v>2343.44</v>
      </c>
      <c r="M4" s="24">
        <f t="shared" si="0"/>
        <v>2343.44</v>
      </c>
      <c r="N4" s="24">
        <f t="shared" si="0"/>
        <v>28121.279999999999</v>
      </c>
    </row>
    <row r="5" spans="1:14" ht="39" customHeight="1" x14ac:dyDescent="0.35">
      <c r="A5" s="28" t="s">
        <v>19</v>
      </c>
      <c r="B5" s="25">
        <v>1335.89</v>
      </c>
      <c r="C5" s="25">
        <v>1335.89</v>
      </c>
      <c r="D5" s="25">
        <v>1335.89</v>
      </c>
      <c r="E5" s="25">
        <v>1335.89</v>
      </c>
      <c r="F5" s="25">
        <v>1335.89</v>
      </c>
      <c r="G5" s="25">
        <v>1335.89</v>
      </c>
      <c r="H5" s="25">
        <v>1335.89</v>
      </c>
      <c r="I5" s="25">
        <v>1335.89</v>
      </c>
      <c r="J5" s="25">
        <v>1335.89</v>
      </c>
      <c r="K5" s="25">
        <v>1335.89</v>
      </c>
      <c r="L5" s="25">
        <v>1335.89</v>
      </c>
      <c r="M5" s="25">
        <v>1335.89</v>
      </c>
      <c r="N5" s="25">
        <f>SUM(B5:M5)</f>
        <v>16030.679999999998</v>
      </c>
    </row>
    <row r="6" spans="1:14" ht="44.25" customHeight="1" x14ac:dyDescent="0.35">
      <c r="A6" s="28" t="s">
        <v>37</v>
      </c>
      <c r="B6" s="25">
        <v>1007.55</v>
      </c>
      <c r="C6" s="25">
        <v>1007.55</v>
      </c>
      <c r="D6" s="25">
        <v>1007.55</v>
      </c>
      <c r="E6" s="25">
        <v>1007.55</v>
      </c>
      <c r="F6" s="25">
        <v>1007.55</v>
      </c>
      <c r="G6" s="25">
        <v>1007.55</v>
      </c>
      <c r="H6" s="25">
        <v>1007.55</v>
      </c>
      <c r="I6" s="25">
        <v>1007.55</v>
      </c>
      <c r="J6" s="25">
        <v>1007.55</v>
      </c>
      <c r="K6" s="25">
        <v>1007.55</v>
      </c>
      <c r="L6" s="25">
        <v>1007.55</v>
      </c>
      <c r="M6" s="25">
        <v>1007.55</v>
      </c>
      <c r="N6" s="25">
        <f>SUM(B6:M6)</f>
        <v>12090.599999999999</v>
      </c>
    </row>
    <row r="7" spans="1:14" ht="44.25" customHeight="1" x14ac:dyDescent="0.35">
      <c r="A7" s="28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20</v>
      </c>
      <c r="B8" s="24">
        <f>B9+B10+B11+B12</f>
        <v>2490</v>
      </c>
      <c r="C8" s="24">
        <f t="shared" ref="C8:M8" si="1">C9+C10+C11+C12</f>
        <v>6744.8</v>
      </c>
      <c r="D8" s="24">
        <f t="shared" si="1"/>
        <v>0</v>
      </c>
      <c r="E8" s="24">
        <f t="shared" si="1"/>
        <v>5775.65</v>
      </c>
      <c r="F8" s="24">
        <f t="shared" si="1"/>
        <v>0</v>
      </c>
      <c r="G8" s="24">
        <f t="shared" si="1"/>
        <v>5931.3</v>
      </c>
      <c r="H8" s="24">
        <f t="shared" si="1"/>
        <v>0</v>
      </c>
      <c r="I8" s="24">
        <f t="shared" si="1"/>
        <v>0</v>
      </c>
      <c r="J8" s="24">
        <f t="shared" si="1"/>
        <v>2490</v>
      </c>
      <c r="K8" s="24">
        <f t="shared" si="1"/>
        <v>0</v>
      </c>
      <c r="L8" s="24">
        <f t="shared" si="1"/>
        <v>2075</v>
      </c>
      <c r="M8" s="24">
        <f>M9+M10+M11+M12</f>
        <v>-1822.23</v>
      </c>
      <c r="N8" s="24">
        <f>SUM(B8:M8)</f>
        <v>23684.52</v>
      </c>
    </row>
    <row r="9" spans="1:14" ht="40.5" customHeight="1" x14ac:dyDescent="0.35">
      <c r="A9" s="28" t="s">
        <v>21</v>
      </c>
      <c r="B9" s="25"/>
      <c r="C9" s="25"/>
      <c r="D9" s="25"/>
      <c r="E9" s="25">
        <v>4980</v>
      </c>
      <c r="F9" s="25"/>
      <c r="G9" s="25">
        <v>4150</v>
      </c>
      <c r="H9" s="25"/>
      <c r="I9" s="25"/>
      <c r="J9" s="28"/>
      <c r="K9" s="25"/>
      <c r="L9" s="25"/>
      <c r="M9" s="25">
        <v>-3246</v>
      </c>
      <c r="N9" s="24">
        <f>SUM(B9:M9)</f>
        <v>5884</v>
      </c>
    </row>
    <row r="10" spans="1:14" ht="45.75" customHeight="1" x14ac:dyDescent="0.35">
      <c r="A10" s="28" t="s">
        <v>22</v>
      </c>
      <c r="B10" s="26">
        <v>2490</v>
      </c>
      <c r="C10" s="25">
        <v>4150</v>
      </c>
      <c r="D10" s="25"/>
      <c r="E10" s="25"/>
      <c r="F10" s="25"/>
      <c r="G10" s="25"/>
      <c r="H10" s="25"/>
      <c r="I10" s="25"/>
      <c r="J10" s="25"/>
      <c r="K10" s="25"/>
      <c r="L10" s="25">
        <v>2075</v>
      </c>
      <c r="M10" s="25">
        <v>830</v>
      </c>
      <c r="N10" s="24">
        <f>SUM(B10:M10)</f>
        <v>9545</v>
      </c>
    </row>
    <row r="11" spans="1:14" ht="45.75" customHeight="1" x14ac:dyDescent="0.35">
      <c r="A11" s="35" t="s">
        <v>33</v>
      </c>
      <c r="B11" s="26"/>
      <c r="C11" s="25">
        <v>2594.8000000000002</v>
      </c>
      <c r="D11" s="25"/>
      <c r="E11" s="25"/>
      <c r="F11" s="25"/>
      <c r="G11" s="25"/>
      <c r="H11" s="25"/>
      <c r="I11" s="25"/>
      <c r="J11" s="25">
        <v>2490</v>
      </c>
      <c r="K11" s="25"/>
      <c r="L11" s="25"/>
      <c r="M11" s="25"/>
      <c r="N11" s="24">
        <f>SUM(B11:M11)</f>
        <v>5084.8</v>
      </c>
    </row>
    <row r="12" spans="1:14" ht="21.75" customHeight="1" x14ac:dyDescent="0.35">
      <c r="A12" s="28" t="s">
        <v>23</v>
      </c>
      <c r="B12" s="25"/>
      <c r="C12" s="25"/>
      <c r="D12" s="25"/>
      <c r="E12" s="25">
        <v>795.65</v>
      </c>
      <c r="F12" s="25"/>
      <c r="G12" s="25">
        <v>1781.3</v>
      </c>
      <c r="H12" s="25"/>
      <c r="I12" s="25"/>
      <c r="J12" s="25"/>
      <c r="K12" s="25"/>
      <c r="L12" s="25"/>
      <c r="M12" s="25">
        <v>593.77</v>
      </c>
      <c r="N12" s="25">
        <f>SUM(B12:M12)</f>
        <v>3170.72</v>
      </c>
    </row>
    <row r="13" spans="1:14" ht="23.25" customHeight="1" x14ac:dyDescent="0.35">
      <c r="A13" s="29" t="s">
        <v>24</v>
      </c>
      <c r="B13" s="24">
        <f>B14+B15+B16</f>
        <v>0</v>
      </c>
      <c r="C13" s="24">
        <f t="shared" ref="C13:M13" si="2">C14+C15+C16</f>
        <v>0</v>
      </c>
      <c r="D13" s="24">
        <f t="shared" si="2"/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  <c r="H13" s="24">
        <f t="shared" si="2"/>
        <v>51214</v>
      </c>
      <c r="I13" s="24">
        <f t="shared" si="2"/>
        <v>0</v>
      </c>
      <c r="J13" s="24">
        <f t="shared" si="2"/>
        <v>0</v>
      </c>
      <c r="K13" s="24">
        <f t="shared" si="2"/>
        <v>0</v>
      </c>
      <c r="L13" s="24">
        <f t="shared" si="2"/>
        <v>0</v>
      </c>
      <c r="M13" s="24">
        <f t="shared" si="2"/>
        <v>0</v>
      </c>
      <c r="N13" s="24">
        <f t="shared" ref="N5:N22" si="3">SUM(B13:M13)</f>
        <v>51214</v>
      </c>
    </row>
    <row r="14" spans="1:14" ht="42" customHeight="1" x14ac:dyDescent="0.35">
      <c r="A14" s="28" t="s">
        <v>25</v>
      </c>
      <c r="B14" s="25"/>
      <c r="C14" s="25"/>
      <c r="D14" s="25"/>
      <c r="E14" s="25"/>
      <c r="F14" s="25"/>
      <c r="G14" s="25"/>
      <c r="H14" s="25">
        <v>7244</v>
      </c>
      <c r="I14" s="25"/>
      <c r="J14" s="25"/>
      <c r="K14" s="25"/>
      <c r="L14" s="25"/>
      <c r="M14" s="25"/>
      <c r="N14" s="25">
        <f>SUM(B14:M14)</f>
        <v>7244</v>
      </c>
    </row>
    <row r="15" spans="1:14" ht="40.5" customHeight="1" x14ac:dyDescent="0.35">
      <c r="A15" s="28" t="s">
        <v>26</v>
      </c>
      <c r="B15" s="25"/>
      <c r="C15" s="25"/>
      <c r="D15" s="25"/>
      <c r="E15" s="25"/>
      <c r="F15" s="25"/>
      <c r="G15" s="25"/>
      <c r="H15" s="25">
        <v>43970</v>
      </c>
      <c r="I15" s="25"/>
      <c r="J15" s="25"/>
      <c r="K15" s="25"/>
      <c r="L15" s="25"/>
      <c r="M15" s="25"/>
      <c r="N15" s="25">
        <f>SUM(B15:M15)</f>
        <v>43970</v>
      </c>
    </row>
    <row r="16" spans="1:14" ht="40.5" customHeight="1" x14ac:dyDescent="0.35">
      <c r="A16" s="35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3"/>
        <v>0</v>
      </c>
    </row>
    <row r="17" spans="1:14" ht="40.5" customHeight="1" x14ac:dyDescent="0.35">
      <c r="A17" s="38" t="s">
        <v>39</v>
      </c>
      <c r="B17" s="25"/>
      <c r="C17" s="25"/>
      <c r="D17" s="25"/>
      <c r="E17" s="25"/>
      <c r="F17" s="25"/>
      <c r="G17" s="25">
        <v>661.5</v>
      </c>
      <c r="H17" s="25"/>
      <c r="I17" s="25"/>
      <c r="J17" s="25">
        <v>9236</v>
      </c>
      <c r="K17" s="25"/>
      <c r="L17" s="25">
        <v>800.3</v>
      </c>
      <c r="M17" s="25"/>
      <c r="N17" s="25">
        <f>SUM(B17:M17)</f>
        <v>10697.8</v>
      </c>
    </row>
    <row r="18" spans="1:14" ht="40.5" customHeight="1" x14ac:dyDescent="0.35">
      <c r="A18" s="29" t="s">
        <v>41</v>
      </c>
      <c r="B18" s="24">
        <f>B19+B20+B21</f>
        <v>0</v>
      </c>
      <c r="C18" s="24">
        <f t="shared" ref="C18:M18" si="4">C19+C20+C21</f>
        <v>0</v>
      </c>
      <c r="D18" s="24">
        <f t="shared" si="4"/>
        <v>0</v>
      </c>
      <c r="E18" s="24">
        <f t="shared" si="4"/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ref="N18:N21" si="5">SUM(B18:M18)</f>
        <v>0</v>
      </c>
    </row>
    <row r="19" spans="1:14" ht="40.5" customHeight="1" x14ac:dyDescent="0.35">
      <c r="A19" s="28" t="s">
        <v>42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>
        <f t="shared" si="5"/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35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39.75" customHeight="1" x14ac:dyDescent="0.35">
      <c r="A22" s="29" t="s">
        <v>45</v>
      </c>
      <c r="B22" s="24">
        <v>1662.96</v>
      </c>
      <c r="C22" s="24">
        <v>1662.96</v>
      </c>
      <c r="D22" s="24">
        <v>1662.96</v>
      </c>
      <c r="E22" s="24">
        <v>1662.96</v>
      </c>
      <c r="F22" s="24">
        <v>1662.96</v>
      </c>
      <c r="G22" s="24">
        <v>1662.96</v>
      </c>
      <c r="H22" s="24">
        <v>1662.96</v>
      </c>
      <c r="I22" s="24">
        <v>1662.96</v>
      </c>
      <c r="J22" s="24">
        <v>1662.96</v>
      </c>
      <c r="K22" s="24">
        <v>1662.96</v>
      </c>
      <c r="L22" s="24">
        <v>1662.96</v>
      </c>
      <c r="M22" s="24">
        <v>1662.96</v>
      </c>
      <c r="N22" s="24">
        <f>SUM(B22:M22)</f>
        <v>19955.519999999993</v>
      </c>
    </row>
    <row r="23" spans="1:14" ht="22.5" customHeight="1" x14ac:dyDescent="0.35">
      <c r="A23" s="29" t="s">
        <v>27</v>
      </c>
      <c r="B23" s="24">
        <f>B4+B8+B13+B22+B17+B18</f>
        <v>6496.4000000000005</v>
      </c>
      <c r="C23" s="24">
        <f t="shared" ref="C23:N23" si="6">C4+C8+C13+C22+C17+C18</f>
        <v>10751.2</v>
      </c>
      <c r="D23" s="24">
        <f t="shared" si="6"/>
        <v>4006.4</v>
      </c>
      <c r="E23" s="24">
        <f t="shared" si="6"/>
        <v>9782.0499999999993</v>
      </c>
      <c r="F23" s="24">
        <f t="shared" si="6"/>
        <v>4006.4</v>
      </c>
      <c r="G23" s="24">
        <f t="shared" si="6"/>
        <v>10599.2</v>
      </c>
      <c r="H23" s="24">
        <f t="shared" si="6"/>
        <v>55220.4</v>
      </c>
      <c r="I23" s="24">
        <f t="shared" si="6"/>
        <v>4006.4</v>
      </c>
      <c r="J23" s="24">
        <f t="shared" si="6"/>
        <v>15732.400000000001</v>
      </c>
      <c r="K23" s="24">
        <f t="shared" si="6"/>
        <v>4006.4</v>
      </c>
      <c r="L23" s="24">
        <f t="shared" si="6"/>
        <v>6881.7000000000007</v>
      </c>
      <c r="M23" s="24">
        <f>M4+M8+M13+M22+M17+M18</f>
        <v>2184.17</v>
      </c>
      <c r="N23" s="24">
        <f t="shared" si="6"/>
        <v>133673.12</v>
      </c>
    </row>
    <row r="24" spans="1:14" ht="15.75" x14ac:dyDescent="0.25">
      <c r="A24" s="62" t="s">
        <v>47</v>
      </c>
      <c r="B24" s="62"/>
      <c r="C24" s="62"/>
      <c r="D24" s="30"/>
      <c r="E24" s="30"/>
      <c r="F24" s="30"/>
      <c r="G24" s="30"/>
      <c r="H24" s="30"/>
      <c r="I24" s="30"/>
      <c r="J24" s="30"/>
      <c r="K24" s="30"/>
      <c r="L24" s="63" t="s">
        <v>31</v>
      </c>
      <c r="M24" s="63"/>
      <c r="N24" s="63"/>
    </row>
    <row r="25" spans="1:14" ht="15.75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5.75" x14ac:dyDescent="0.25">
      <c r="A26" s="62" t="s">
        <v>29</v>
      </c>
      <c r="B26" s="62"/>
      <c r="C26" s="62"/>
      <c r="D26" s="30"/>
      <c r="E26" s="30"/>
      <c r="F26" s="30"/>
      <c r="G26" s="30"/>
      <c r="H26" s="30"/>
      <c r="I26" s="30"/>
      <c r="J26" s="30"/>
      <c r="K26" s="30"/>
      <c r="L26" s="63" t="s">
        <v>36</v>
      </c>
      <c r="M26" s="63"/>
      <c r="N26" s="63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8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59" t="s">
        <v>51</v>
      </c>
      <c r="C1" s="59"/>
      <c r="D1" s="59"/>
    </row>
    <row r="2" spans="1:4" ht="15.75" x14ac:dyDescent="0.25">
      <c r="A2" s="1"/>
      <c r="B2" s="60" t="s">
        <v>32</v>
      </c>
      <c r="C2" s="60"/>
      <c r="D2" s="60"/>
    </row>
    <row r="3" spans="1:4" ht="15.75" x14ac:dyDescent="0.25">
      <c r="A3" s="1"/>
      <c r="B3" s="59" t="s">
        <v>40</v>
      </c>
      <c r="C3" s="59"/>
      <c r="D3" s="59"/>
    </row>
    <row r="4" spans="1:4" ht="30" x14ac:dyDescent="0.25">
      <c r="A4" s="11"/>
      <c r="B4" s="36" t="s">
        <v>0</v>
      </c>
      <c r="C4" s="11" t="s">
        <v>1</v>
      </c>
      <c r="D4" s="36" t="s">
        <v>28</v>
      </c>
    </row>
    <row r="5" spans="1:4" x14ac:dyDescent="0.25">
      <c r="A5" s="11"/>
      <c r="B5" s="3" t="s">
        <v>11</v>
      </c>
      <c r="C5" s="3"/>
      <c r="D5" s="11"/>
    </row>
    <row r="6" spans="1:4" x14ac:dyDescent="0.25">
      <c r="A6" s="42">
        <v>1</v>
      </c>
      <c r="B6" s="42" t="s">
        <v>55</v>
      </c>
      <c r="C6" s="42">
        <v>661.5</v>
      </c>
      <c r="D6" s="41">
        <f>C6</f>
        <v>661.5</v>
      </c>
    </row>
    <row r="7" spans="1:4" x14ac:dyDescent="0.25">
      <c r="A7" s="44"/>
      <c r="B7" s="44" t="s">
        <v>14</v>
      </c>
      <c r="C7" s="43"/>
      <c r="D7" s="44"/>
    </row>
    <row r="8" spans="1:4" ht="30" x14ac:dyDescent="0.25">
      <c r="A8" s="43">
        <v>1</v>
      </c>
      <c r="B8" s="42" t="s">
        <v>58</v>
      </c>
      <c r="C8" s="44">
        <v>9236</v>
      </c>
      <c r="D8" s="44">
        <f>C8+D6</f>
        <v>9897.5</v>
      </c>
    </row>
    <row r="9" spans="1:4" x14ac:dyDescent="0.25">
      <c r="A9" s="43"/>
      <c r="B9" s="41" t="s">
        <v>16</v>
      </c>
      <c r="C9" s="43"/>
      <c r="D9" s="43"/>
    </row>
    <row r="10" spans="1:4" x14ac:dyDescent="0.25">
      <c r="A10" s="43">
        <v>1</v>
      </c>
      <c r="B10" s="42" t="s">
        <v>59</v>
      </c>
      <c r="C10" s="44">
        <v>800.3</v>
      </c>
      <c r="D10" s="44">
        <f>C10+D8</f>
        <v>10697.8</v>
      </c>
    </row>
    <row r="11" spans="1:4" x14ac:dyDescent="0.25">
      <c r="A11" s="43"/>
      <c r="B11" s="41"/>
      <c r="C11" s="43"/>
      <c r="D11" s="44"/>
    </row>
    <row r="12" spans="1:4" x14ac:dyDescent="0.25">
      <c r="A12" s="44"/>
      <c r="B12" s="42"/>
      <c r="C12" s="44"/>
      <c r="D12" s="44"/>
    </row>
    <row r="13" spans="1:4" x14ac:dyDescent="0.25">
      <c r="A13" s="44"/>
      <c r="B13" s="42"/>
      <c r="C13" s="44"/>
      <c r="D13" s="44"/>
    </row>
    <row r="14" spans="1:4" x14ac:dyDescent="0.25">
      <c r="A14" s="43"/>
      <c r="B14" s="41"/>
      <c r="C14" s="43"/>
      <c r="D14" s="43"/>
    </row>
    <row r="15" spans="1:4" x14ac:dyDescent="0.25">
      <c r="A15" s="43"/>
      <c r="B15" s="42"/>
      <c r="C15" s="44"/>
      <c r="D15" s="44"/>
    </row>
    <row r="16" spans="1:4" x14ac:dyDescent="0.25">
      <c r="A16" s="43"/>
      <c r="B16" s="41"/>
      <c r="C16" s="43"/>
      <c r="D16" s="43"/>
    </row>
    <row r="17" spans="1:4" x14ac:dyDescent="0.25">
      <c r="A17" s="43"/>
      <c r="B17" s="42"/>
      <c r="C17" s="44"/>
      <c r="D17" s="44"/>
    </row>
    <row r="18" spans="1:4" x14ac:dyDescent="0.25">
      <c r="A18" s="43"/>
      <c r="B18" s="41"/>
      <c r="C18" s="44"/>
      <c r="D18" s="44"/>
    </row>
    <row r="19" spans="1:4" x14ac:dyDescent="0.25">
      <c r="A19" s="43"/>
      <c r="B19" s="42"/>
      <c r="C19" s="44"/>
      <c r="D19" s="44"/>
    </row>
    <row r="20" spans="1:4" x14ac:dyDescent="0.25">
      <c r="A20" s="43"/>
      <c r="B20" s="41"/>
      <c r="C20" s="43"/>
      <c r="D20" s="43"/>
    </row>
    <row r="21" spans="1:4" x14ac:dyDescent="0.25">
      <c r="A21" s="43"/>
      <c r="B21" s="42"/>
      <c r="C21" s="43"/>
      <c r="D21" s="44"/>
    </row>
    <row r="22" spans="1:4" x14ac:dyDescent="0.25">
      <c r="A22" s="43"/>
      <c r="B22" s="41"/>
      <c r="C22" s="44"/>
      <c r="D22" s="44"/>
    </row>
    <row r="23" spans="1:4" x14ac:dyDescent="0.25">
      <c r="A23" s="43"/>
      <c r="B23" s="41"/>
      <c r="C23" s="43"/>
      <c r="D23" s="43"/>
    </row>
    <row r="24" spans="1:4" x14ac:dyDescent="0.25">
      <c r="A24" s="43"/>
      <c r="B24" s="42"/>
      <c r="C24" s="43"/>
      <c r="D24" s="43"/>
    </row>
    <row r="25" spans="1:4" x14ac:dyDescent="0.25">
      <c r="A25" s="43"/>
      <c r="B25" s="41"/>
      <c r="C25" s="44"/>
      <c r="D25" s="44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13"/>
      <c r="B28" s="3"/>
      <c r="C28" s="12"/>
      <c r="D2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2026-02-05T02:19:33Z</cp:lastPrinted>
  <dcterms:created xsi:type="dcterms:W3CDTF">2011-07-25T05:21:17Z</dcterms:created>
  <dcterms:modified xsi:type="dcterms:W3CDTF">2026-02-05T02:48:52Z</dcterms:modified>
</cp:coreProperties>
</file>