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5A38A32F-61E5-4662-97B0-99A7B34CD43C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63" i="1"/>
  <c r="C63" i="1"/>
  <c r="M7" i="5"/>
  <c r="D14" i="9"/>
  <c r="D12" i="9"/>
  <c r="D10" i="9"/>
  <c r="C10" i="9"/>
  <c r="D8" i="9"/>
  <c r="D6" i="9"/>
  <c r="L24" i="5"/>
  <c r="K24" i="5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N15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N8" i="5" s="1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8" i="4"/>
  <c r="C18" i="4"/>
  <c r="C12" i="4"/>
  <c r="D8" i="4"/>
  <c r="D6" i="4"/>
  <c r="D8" i="7"/>
  <c r="D6" i="7"/>
  <c r="D19" i="3"/>
  <c r="D17" i="3"/>
  <c r="C17" i="3"/>
  <c r="D13" i="3"/>
  <c r="C13" i="3"/>
  <c r="D8" i="3"/>
  <c r="D6" i="3"/>
  <c r="D14" i="6"/>
  <c r="D12" i="6"/>
  <c r="D10" i="6"/>
  <c r="C10" i="6"/>
  <c r="D6" i="6"/>
  <c r="D37" i="2"/>
  <c r="D35" i="2"/>
  <c r="C35" i="2"/>
  <c r="D30" i="2"/>
  <c r="D28" i="2"/>
  <c r="C28" i="2"/>
  <c r="D24" i="2"/>
  <c r="D22" i="2"/>
  <c r="D20" i="2"/>
  <c r="D18" i="2"/>
  <c r="C18" i="2"/>
  <c r="D14" i="2"/>
  <c r="D12" i="2"/>
  <c r="C12" i="2"/>
  <c r="D8" i="2"/>
  <c r="C8" i="2"/>
  <c r="D58" i="1"/>
  <c r="C58" i="1"/>
  <c r="D54" i="1"/>
  <c r="C54" i="1"/>
  <c r="D50" i="1"/>
  <c r="C50" i="1"/>
  <c r="D45" i="1"/>
  <c r="C45" i="1"/>
  <c r="D40" i="1"/>
  <c r="C40" i="1"/>
  <c r="D36" i="1"/>
  <c r="C36" i="1"/>
  <c r="D31" i="1"/>
  <c r="C31" i="1"/>
  <c r="D26" i="1"/>
  <c r="C26" i="1"/>
  <c r="D20" i="1"/>
  <c r="C20" i="1"/>
  <c r="D16" i="1"/>
  <c r="C16" i="1"/>
  <c r="D10" i="1"/>
  <c r="C10" i="1"/>
  <c r="M24" i="5" l="1"/>
  <c r="N4" i="5"/>
  <c r="N24" i="5" s="1"/>
</calcChain>
</file>

<file path=xl/sharedStrings.xml><?xml version="1.0" encoding="utf-8"?>
<sst xmlns="http://schemas.openxmlformats.org/spreadsheetml/2006/main" count="243" uniqueCount="124">
  <si>
    <t>Лицевой счёт  2025г</t>
  </si>
  <si>
    <t>Сосновая,9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</si>
  <si>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</si>
  <si>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</si>
  <si>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</si>
  <si>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</si>
  <si>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</si>
  <si>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Техническое 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</si>
  <si>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</si>
  <si>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Обход подвала на предмет утечек</t>
  </si>
  <si>
    <t>Замена крана на стояке ХВС в подвале №1</t>
  </si>
  <si>
    <t>Итого за январь</t>
  </si>
  <si>
    <t>Февраль</t>
  </si>
  <si>
    <t>Обследование подъезда на предмет течи подъезд №1</t>
  </si>
  <si>
    <t>Обработка подвала раствором гипохлорида подъезд №2</t>
  </si>
  <si>
    <t>Итого за февраль</t>
  </si>
  <si>
    <t>Март</t>
  </si>
  <si>
    <t>Итого за март</t>
  </si>
  <si>
    <t>Апрель</t>
  </si>
  <si>
    <t>Прочистка фильтров ГВС развоздушка стояков в подвале</t>
  </si>
  <si>
    <t>Промывка системы ГВС и отопления в подвале</t>
  </si>
  <si>
    <t>Итого за апрель</t>
  </si>
  <si>
    <t>Май</t>
  </si>
  <si>
    <t xml:space="preserve">Обработка подвала раствором гипохлорида </t>
  </si>
  <si>
    <t>Итого за май</t>
  </si>
  <si>
    <t>Июнь</t>
  </si>
  <si>
    <t>Обработка подвала растовром гипохлорида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</si>
  <si>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</si>
  <si>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</si>
  <si>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</si>
  <si>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</si>
  <si>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</si>
  <si>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</si>
  <si>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</si>
  <si>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Плановый запуск отопления, развоздушка</t>
  </si>
  <si>
    <t>Итого за сентябрь</t>
  </si>
  <si>
    <t>Октябрь</t>
  </si>
  <si>
    <t>Итого за октябрь</t>
  </si>
  <si>
    <t>Ноябрь</t>
  </si>
  <si>
    <t>Итого за ноябрь</t>
  </si>
  <si>
    <t xml:space="preserve">2.Техническое обслуживание конструктивных элементов </t>
  </si>
  <si>
    <t>Техническое обслуживание домофона</t>
  </si>
  <si>
    <t xml:space="preserve">Чистка подъездных козырьков </t>
  </si>
  <si>
    <t>Регулировка подъездных дверей</t>
  </si>
  <si>
    <t>Изготовление дубликата ключа от подвала №3</t>
  </si>
  <si>
    <t>Утепление окон в подвале</t>
  </si>
  <si>
    <t>Наклейки на подъездные двери</t>
  </si>
  <si>
    <t>3.Техническое обслуживание электрооборудования</t>
  </si>
  <si>
    <t>Замена светильника подъезд №3</t>
  </si>
  <si>
    <t>Замена светильника подъезд №1</t>
  </si>
  <si>
    <t>Замена лампочек в подвале 10 штук</t>
  </si>
  <si>
    <t>Подтяжка контактов электроавтоматов в подвале на ХВС ГВс и отоплении в подвале</t>
  </si>
  <si>
    <t>Замена ламп 4 штуки в подвале №1</t>
  </si>
  <si>
    <t>Лицевой счёт  2025</t>
  </si>
  <si>
    <t>4.Текущий ремонт конструктивных элементов</t>
  </si>
  <si>
    <t>Ремонт входа в лифт на 7 этаже подъезд №3</t>
  </si>
  <si>
    <t>Замена доводчика входной двери подъезд №1</t>
  </si>
  <si>
    <t>Ремонт подъездной двери подъезд №2 свароные работы</t>
  </si>
  <si>
    <t>Замена трубы на ливневой системы подъезд №2,3</t>
  </si>
  <si>
    <t>Ремонт чердачной двери подъезд №2</t>
  </si>
  <si>
    <t>Ремонт подъезда №1 согласно смете</t>
  </si>
  <si>
    <t>Ремонт тамбуров подъезда №1 согласно смете</t>
  </si>
  <si>
    <t>Утепление вентиляционных коробов</t>
  </si>
  <si>
    <t>5.Текущий ремонт эл.оборудования</t>
  </si>
  <si>
    <t>Замена светильника подъезд №2</t>
  </si>
  <si>
    <t>Замена светильников 2 шт подъезд №1  1,8 этаж</t>
  </si>
  <si>
    <t>Лицевой счёт 2025г</t>
  </si>
  <si>
    <t>6.Текущий ремонт инженерного оборудования</t>
  </si>
  <si>
    <t>Ремонт ГВС в подвале, развоздушка стояков</t>
  </si>
  <si>
    <t>Замена тройника и отвода в подвале на канализационной трубе</t>
  </si>
  <si>
    <t>Замена стояка ГВс квартира №122</t>
  </si>
  <si>
    <t>Ремонт стояков ГВС. Прочистка фильтров в теплоузле подвал №3</t>
  </si>
  <si>
    <t>Ремонт стояка ГВС в подвале сварочные работы. Замена освещения</t>
  </si>
  <si>
    <t>Разборка теплообменника, чистка пластин в подвале</t>
  </si>
  <si>
    <t>Очистка пластин на теплообменнике</t>
  </si>
  <si>
    <t>Прочистка и ремонт стояков ГВС в подвале</t>
  </si>
  <si>
    <t>Замена трех отводов на стояках ГВС в подвале</t>
  </si>
  <si>
    <t>Счборка ьеплообменника в подвале, проклейка прокладок. Запуск стояка ГВС</t>
  </si>
  <si>
    <t>Лицевой счет. Сводный расчет  2025г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</si>
  <si>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</si>
  <si>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</si>
  <si>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</si>
  <si>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</si>
  <si>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</si>
  <si>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</si>
  <si>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</si>
  <si>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</si>
  <si>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</si>
  <si>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</si>
  <si>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</si>
  <si>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</si>
  <si>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</si>
  <si>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</si>
  <si>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</si>
  <si>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</si>
  <si>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</si>
  <si>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</si>
  <si>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</si>
  <si>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</si>
  <si>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</si>
  <si>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</si>
  <si>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</si>
  <si>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</si>
  <si>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</si>
  <si>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</si>
  <si>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</si>
  <si>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 xml:space="preserve">                                               Лицевой счёт  2017г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</si>
  <si>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</si>
  <si>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</si>
  <si>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</si>
  <si>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</si>
  <si>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</si>
  <si>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</si>
  <si>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</si>
  <si>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</si>
  <si>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</si>
  <si>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</si>
  <si>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Прочистка канавы от мусора и грязи</t>
  </si>
  <si>
    <t>Покраска бордюр</t>
  </si>
  <si>
    <t>Скос травы на придомовой территории</t>
  </si>
  <si>
    <t>Выдан замок председателю совета дома</t>
  </si>
  <si>
    <t>Прочистка канализации квартира №56</t>
  </si>
  <si>
    <t>Итого за декабрь</t>
  </si>
  <si>
    <t>Очистка подъездных козырьков подъезд №1,2,3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</si>
</sst>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3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0" borderId="0" xfId="0" applyFont="1"/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6" fillId="2" borderId="1" xfId="0" applyFont="1" applyFill="1" applyBorder="1"/>
    <xf numFmtId="49" fontId="6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4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3" xfId="0" applyBorder="1"/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2" xfId="0" applyFont="1" applyBorder="1"/>
    <xf numFmtId="0" fontId="10" fillId="0" borderId="3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 applyAlignment="1">
      <alignment wrapText="1"/>
    </xf>
    <xf numFmtId="0" fontId="11" fillId="0" borderId="6" xfId="0" applyFont="1" applyBorder="1"/>
    <xf numFmtId="0" fontId="10" fillId="0" borderId="7" xfId="0" applyFont="1" applyBorder="1"/>
    <xf numFmtId="0" fontId="11" fillId="0" borderId="0" xfId="0" applyFont="1"/>
    <xf numFmtId="0" fontId="12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2" fontId="11" fillId="0" borderId="1" xfId="0" applyNumberFormat="1" applyFont="1" applyBorder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opLeftCell="A48" workbookViewId="0">
      <selection activeCell="D63" sqref="D63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28"/>
      <c r="B1" s="78" t="s">
        <v>0</v>
      </c>
      <c r="C1" s="78"/>
      <c r="D1" s="78"/>
      <c r="E1" s="44"/>
      <c r="F1" s="44"/>
      <c r="G1" s="44"/>
      <c r="H1" s="44"/>
    </row>
    <row r="2" spans="1:8" ht="15.75" x14ac:dyDescent="0.25">
      <c r="A2" s="28"/>
      <c r="B2" s="29" t="s">
        <v>1</v>
      </c>
      <c r="C2" s="1"/>
      <c r="D2" s="1"/>
      <c r="E2" s="28"/>
      <c r="F2" s="28"/>
      <c r="G2" s="28"/>
      <c r="H2" s="28"/>
    </row>
    <row r="3" spans="1:8" ht="28.9" customHeight="1" x14ac:dyDescent="0.25">
      <c r="A3" s="28"/>
      <c r="B3" s="78" t="s">
        <v>2</v>
      </c>
      <c r="C3" s="78"/>
      <c r="D3" s="78"/>
      <c r="E3" s="28"/>
      <c r="F3" s="28"/>
      <c r="G3" s="28"/>
      <c r="H3" s="28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28"/>
      <c r="F4" s="28"/>
      <c r="G4" s="28"/>
      <c r="H4" s="28"/>
    </row>
    <row r="5" spans="1:8" x14ac:dyDescent="0.25">
      <c r="A5" s="73"/>
      <c r="B5" s="59" t="s">
        <v>6</v>
      </c>
      <c r="C5" s="73"/>
      <c r="D5" s="73"/>
      <c r="E5" s="28"/>
      <c r="F5" s="28"/>
      <c r="G5" s="28"/>
      <c r="H5" s="28"/>
    </row>
    <row r="6" spans="1:8" ht="30" x14ac:dyDescent="0.25">
      <c r="A6" s="60">
        <v>1</v>
      </c>
      <c r="B6" s="60" t="s">
        <v>7</v>
      </c>
      <c r="C6" s="60">
        <v>1223.92</v>
      </c>
      <c r="D6" s="60"/>
      <c r="E6" s="28"/>
      <c r="F6" s="28"/>
    </row>
    <row r="7" spans="1:8" ht="60" x14ac:dyDescent="0.25">
      <c r="A7" s="60">
        <v>2</v>
      </c>
      <c r="B7" s="60" t="s">
        <v>8</v>
      </c>
      <c r="C7" s="60">
        <v>935</v>
      </c>
      <c r="D7" s="59"/>
      <c r="E7" s="28"/>
      <c r="F7" s="28"/>
    </row>
    <row r="8" spans="1:8" x14ac:dyDescent="0.25">
      <c r="A8" s="60">
        <v>3</v>
      </c>
      <c r="B8" s="60" t="s">
        <v>9</v>
      </c>
      <c r="C8" s="60">
        <v>830</v>
      </c>
      <c r="D8" s="59"/>
      <c r="E8" s="28"/>
      <c r="F8" s="28"/>
    </row>
    <row r="9" spans="1:8" x14ac:dyDescent="0.25">
      <c r="A9" s="60">
        <v>4</v>
      </c>
      <c r="B9" s="60" t="s">
        <v>10</v>
      </c>
      <c r="C9" s="60">
        <v>2882.07</v>
      </c>
      <c r="D9" s="59"/>
      <c r="E9" s="28"/>
      <c r="F9" s="28"/>
    </row>
    <row r="10" spans="1:8" x14ac:dyDescent="0.25">
      <c r="A10" s="60"/>
      <c r="B10" s="59" t="s">
        <v>11</v>
      </c>
      <c r="C10" s="59">
        <f>SUM(C6:C9)</f>
        <v>5870.99</v>
      </c>
      <c r="D10" s="59">
        <f>C10</f>
        <v>5870.99</v>
      </c>
      <c r="E10" s="28"/>
      <c r="F10" s="28"/>
    </row>
    <row r="11" spans="1:8" x14ac:dyDescent="0.25">
      <c r="A11" s="73"/>
      <c r="B11" s="59" t="s">
        <v>12</v>
      </c>
      <c r="C11" s="73"/>
      <c r="D11" s="73"/>
      <c r="E11" s="28"/>
      <c r="F11" s="28"/>
    </row>
    <row r="12" spans="1:8" s="21" customFormat="1" ht="30" x14ac:dyDescent="0.25">
      <c r="A12" s="60">
        <v>1</v>
      </c>
      <c r="B12" s="60" t="s">
        <v>7</v>
      </c>
      <c r="C12" s="60">
        <v>1223.92</v>
      </c>
      <c r="D12" s="60"/>
      <c r="E12" s="77"/>
      <c r="F12" s="77"/>
    </row>
    <row r="13" spans="1:8" s="21" customFormat="1" ht="60" x14ac:dyDescent="0.25">
      <c r="A13" s="60">
        <v>2</v>
      </c>
      <c r="B13" s="60" t="s">
        <v>8</v>
      </c>
      <c r="C13" s="60">
        <v>935</v>
      </c>
      <c r="D13" s="59"/>
      <c r="E13" s="77"/>
      <c r="F13" s="77"/>
    </row>
    <row r="14" spans="1:8" s="21" customFormat="1" ht="30" x14ac:dyDescent="0.25">
      <c r="A14" s="60">
        <v>3</v>
      </c>
      <c r="B14" s="60" t="s">
        <v>13</v>
      </c>
      <c r="C14" s="60">
        <v>830</v>
      </c>
      <c r="D14" s="59"/>
      <c r="E14" s="77"/>
      <c r="F14" s="77"/>
    </row>
    <row r="15" spans="1:8" ht="30" x14ac:dyDescent="0.25">
      <c r="A15" s="73">
        <v>4</v>
      </c>
      <c r="B15" s="60" t="s">
        <v>14</v>
      </c>
      <c r="C15" s="60">
        <v>936</v>
      </c>
      <c r="D15" s="73"/>
      <c r="E15" s="28"/>
      <c r="F15" s="28"/>
    </row>
    <row r="16" spans="1:8" x14ac:dyDescent="0.25">
      <c r="A16" s="60"/>
      <c r="B16" s="59" t="s">
        <v>15</v>
      </c>
      <c r="C16" s="59">
        <f>SUM(C12:C15)</f>
        <v>3924.92</v>
      </c>
      <c r="D16" s="59">
        <f>C16+D10</f>
        <v>9795.91</v>
      </c>
      <c r="E16" s="28"/>
      <c r="F16" s="28"/>
    </row>
    <row r="17" spans="1:6" x14ac:dyDescent="0.25">
      <c r="A17" s="73"/>
      <c r="B17" s="59" t="s">
        <v>16</v>
      </c>
      <c r="C17" s="73"/>
      <c r="D17" s="73"/>
      <c r="E17" s="28"/>
      <c r="F17" s="28"/>
    </row>
    <row r="18" spans="1:6" ht="30" x14ac:dyDescent="0.25">
      <c r="A18" s="60">
        <v>1</v>
      </c>
      <c r="B18" s="60" t="s">
        <v>7</v>
      </c>
      <c r="C18" s="60">
        <v>1223.92</v>
      </c>
      <c r="D18" s="60"/>
      <c r="E18" s="28"/>
      <c r="F18" s="28"/>
    </row>
    <row r="19" spans="1:6" ht="60" x14ac:dyDescent="0.25">
      <c r="A19" s="60">
        <v>2</v>
      </c>
      <c r="B19" s="60" t="s">
        <v>8</v>
      </c>
      <c r="C19" s="60">
        <v>935</v>
      </c>
      <c r="D19" s="59"/>
      <c r="E19" s="28"/>
      <c r="F19" s="28"/>
    </row>
    <row r="20" spans="1:6" s="21" customFormat="1" x14ac:dyDescent="0.25">
      <c r="A20" s="73"/>
      <c r="B20" s="59" t="s">
        <v>17</v>
      </c>
      <c r="C20" s="59">
        <f>SUM(C18:C19)</f>
        <v>2158.92</v>
      </c>
      <c r="D20" s="59">
        <f>C20+D16</f>
        <v>11954.83</v>
      </c>
      <c r="E20" s="77"/>
      <c r="F20" s="77"/>
    </row>
    <row r="21" spans="1:6" s="21" customFormat="1" x14ac:dyDescent="0.25">
      <c r="A21" s="73"/>
      <c r="B21" s="59" t="s">
        <v>18</v>
      </c>
      <c r="C21" s="73"/>
      <c r="D21" s="73"/>
      <c r="E21" s="77"/>
      <c r="F21" s="77"/>
    </row>
    <row r="22" spans="1:6" ht="30" x14ac:dyDescent="0.25">
      <c r="A22" s="60">
        <v>1</v>
      </c>
      <c r="B22" s="60" t="s">
        <v>7</v>
      </c>
      <c r="C22" s="60">
        <v>1223.92</v>
      </c>
      <c r="D22" s="60"/>
      <c r="E22" s="28"/>
      <c r="F22" s="28"/>
    </row>
    <row r="23" spans="1:6" ht="60" x14ac:dyDescent="0.25">
      <c r="A23" s="60">
        <v>2</v>
      </c>
      <c r="B23" s="60" t="s">
        <v>8</v>
      </c>
      <c r="C23" s="60">
        <v>935</v>
      </c>
      <c r="D23" s="59"/>
      <c r="E23" s="28"/>
      <c r="F23" s="28"/>
    </row>
    <row r="24" spans="1:6" ht="30" x14ac:dyDescent="0.25">
      <c r="A24" s="60">
        <v>3</v>
      </c>
      <c r="B24" s="60" t="s">
        <v>19</v>
      </c>
      <c r="C24" s="60">
        <v>1660</v>
      </c>
      <c r="D24" s="59"/>
      <c r="E24" s="28"/>
      <c r="F24" s="28"/>
    </row>
    <row r="25" spans="1:6" x14ac:dyDescent="0.25">
      <c r="A25" s="60">
        <v>4</v>
      </c>
      <c r="B25" s="60" t="s">
        <v>20</v>
      </c>
      <c r="C25" s="60">
        <v>2513</v>
      </c>
      <c r="D25" s="59"/>
      <c r="E25" s="28"/>
      <c r="F25" s="28"/>
    </row>
    <row r="26" spans="1:6" x14ac:dyDescent="0.25">
      <c r="A26" s="73"/>
      <c r="B26" s="59" t="s">
        <v>21</v>
      </c>
      <c r="C26" s="59">
        <f>SUM(C22:C25)</f>
        <v>6331.92</v>
      </c>
      <c r="D26" s="59">
        <f>C26+D20</f>
        <v>18286.75</v>
      </c>
      <c r="E26" s="28"/>
      <c r="F26" s="28"/>
    </row>
    <row r="27" spans="1:6" x14ac:dyDescent="0.25">
      <c r="A27" s="73"/>
      <c r="B27" s="59" t="s">
        <v>22</v>
      </c>
      <c r="C27" s="73"/>
      <c r="D27" s="73"/>
      <c r="E27" s="28"/>
      <c r="F27" s="28"/>
    </row>
    <row r="28" spans="1:6" ht="30" x14ac:dyDescent="0.25">
      <c r="A28" s="60">
        <v>1</v>
      </c>
      <c r="B28" s="60" t="s">
        <v>7</v>
      </c>
      <c r="C28" s="60">
        <v>1223.92</v>
      </c>
      <c r="D28" s="60"/>
      <c r="E28" s="28"/>
      <c r="F28" s="28"/>
    </row>
    <row r="29" spans="1:6" ht="60" x14ac:dyDescent="0.25">
      <c r="A29" s="60">
        <v>2</v>
      </c>
      <c r="B29" s="60" t="s">
        <v>8</v>
      </c>
      <c r="C29" s="60">
        <v>935</v>
      </c>
      <c r="D29" s="59"/>
      <c r="E29" s="28"/>
      <c r="F29" s="28"/>
    </row>
    <row r="30" spans="1:6" x14ac:dyDescent="0.25">
      <c r="A30" s="60">
        <v>3</v>
      </c>
      <c r="B30" s="60" t="s">
        <v>23</v>
      </c>
      <c r="C30" s="60">
        <v>2210</v>
      </c>
      <c r="D30" s="59"/>
      <c r="E30" s="28"/>
      <c r="F30" s="28"/>
    </row>
    <row r="31" spans="1:6" x14ac:dyDescent="0.25">
      <c r="A31" s="60"/>
      <c r="B31" s="59" t="s">
        <v>24</v>
      </c>
      <c r="C31" s="59">
        <f>SUM(C28:C30)</f>
        <v>4368.92</v>
      </c>
      <c r="D31" s="59">
        <f>C31+D26</f>
        <v>22655.67</v>
      </c>
      <c r="E31" s="28"/>
      <c r="F31" s="28"/>
    </row>
    <row r="32" spans="1:6" x14ac:dyDescent="0.25">
      <c r="A32" s="73"/>
      <c r="B32" s="59" t="s">
        <v>25</v>
      </c>
      <c r="C32" s="73"/>
      <c r="D32" s="73"/>
      <c r="E32" s="28"/>
      <c r="F32" s="28"/>
    </row>
    <row r="33" spans="1:6" ht="30" x14ac:dyDescent="0.25">
      <c r="A33" s="60">
        <v>1</v>
      </c>
      <c r="B33" s="60" t="s">
        <v>7</v>
      </c>
      <c r="C33" s="60">
        <v>1223.92</v>
      </c>
      <c r="D33" s="60"/>
      <c r="E33" s="28"/>
      <c r="F33" s="28"/>
    </row>
    <row r="34" spans="1:6" ht="60" x14ac:dyDescent="0.25">
      <c r="A34" s="60">
        <v>2</v>
      </c>
      <c r="B34" s="60" t="s">
        <v>8</v>
      </c>
      <c r="C34" s="60">
        <v>935</v>
      </c>
      <c r="D34" s="59"/>
      <c r="E34" s="28"/>
      <c r="F34" s="28"/>
    </row>
    <row r="35" spans="1:6" x14ac:dyDescent="0.25">
      <c r="A35" s="73">
        <v>3</v>
      </c>
      <c r="B35" s="60" t="s">
        <v>26</v>
      </c>
      <c r="C35" s="60">
        <v>2591.6999999999998</v>
      </c>
      <c r="D35" s="73"/>
      <c r="E35" s="28"/>
      <c r="F35" s="28"/>
    </row>
    <row r="36" spans="1:6" x14ac:dyDescent="0.25">
      <c r="A36" s="60"/>
      <c r="B36" s="59" t="s">
        <v>27</v>
      </c>
      <c r="C36" s="59">
        <f>SUM(C33:C35)</f>
        <v>4750.62</v>
      </c>
      <c r="D36" s="59">
        <f>C36+D31</f>
        <v>27406.29</v>
      </c>
      <c r="E36" s="28"/>
      <c r="F36" s="28"/>
    </row>
    <row r="37" spans="1:6" x14ac:dyDescent="0.25">
      <c r="A37" s="73"/>
      <c r="B37" s="59" t="s">
        <v>28</v>
      </c>
      <c r="C37" s="73"/>
      <c r="D37" s="73"/>
      <c r="E37" s="28"/>
      <c r="F37" s="28"/>
    </row>
    <row r="38" spans="1:6" ht="30" x14ac:dyDescent="0.25">
      <c r="A38" s="60">
        <v>1</v>
      </c>
      <c r="B38" s="60" t="s">
        <v>7</v>
      </c>
      <c r="C38" s="60">
        <v>1223.92</v>
      </c>
      <c r="D38" s="60"/>
      <c r="E38" s="28"/>
      <c r="F38" s="28"/>
    </row>
    <row r="39" spans="1:6" ht="60" x14ac:dyDescent="0.25">
      <c r="A39" s="60">
        <v>2</v>
      </c>
      <c r="B39" s="60" t="s">
        <v>8</v>
      </c>
      <c r="C39" s="60">
        <v>935</v>
      </c>
      <c r="D39" s="59"/>
      <c r="E39" s="28"/>
      <c r="F39" s="28"/>
    </row>
    <row r="40" spans="1:6" x14ac:dyDescent="0.25">
      <c r="A40" s="60"/>
      <c r="B40" s="59" t="s">
        <v>29</v>
      </c>
      <c r="C40" s="59">
        <f>SUM(C38:C39)</f>
        <v>2158.92</v>
      </c>
      <c r="D40" s="59">
        <f>C40+D36</f>
        <v>29565.21</v>
      </c>
      <c r="E40" s="28"/>
      <c r="F40" s="28"/>
    </row>
    <row r="41" spans="1:6" x14ac:dyDescent="0.25">
      <c r="A41" s="73"/>
      <c r="B41" s="59" t="s">
        <v>30</v>
      </c>
      <c r="C41" s="73"/>
      <c r="D41" s="73"/>
      <c r="E41" s="28"/>
      <c r="F41" s="28"/>
    </row>
    <row r="42" spans="1:6" ht="30" x14ac:dyDescent="0.25">
      <c r="A42" s="60">
        <v>1</v>
      </c>
      <c r="B42" s="60" t="s">
        <v>7</v>
      </c>
      <c r="C42" s="60">
        <v>1223.92</v>
      </c>
      <c r="D42" s="60"/>
      <c r="E42" s="28"/>
      <c r="F42" s="28"/>
    </row>
    <row r="43" spans="1:6" ht="60" x14ac:dyDescent="0.25">
      <c r="A43" s="60">
        <v>2</v>
      </c>
      <c r="B43" s="60" t="s">
        <v>8</v>
      </c>
      <c r="C43" s="60">
        <v>935</v>
      </c>
      <c r="D43" s="59"/>
      <c r="E43" s="28"/>
      <c r="F43" s="28"/>
    </row>
    <row r="44" spans="1:6" x14ac:dyDescent="0.25">
      <c r="A44" s="60">
        <v>3</v>
      </c>
      <c r="B44" s="60" t="s">
        <v>31</v>
      </c>
      <c r="C44" s="60">
        <v>1660</v>
      </c>
      <c r="D44" s="60"/>
      <c r="E44" s="28"/>
      <c r="F44" s="28"/>
    </row>
    <row r="45" spans="1:6" x14ac:dyDescent="0.25">
      <c r="A45" s="60"/>
      <c r="B45" s="59" t="s">
        <v>32</v>
      </c>
      <c r="C45" s="59">
        <f>SUM(C42:C44)</f>
        <v>3818.92</v>
      </c>
      <c r="D45" s="59">
        <f>C45+D40</f>
        <v>33384.129999999997</v>
      </c>
      <c r="E45" s="28"/>
      <c r="F45" s="28"/>
    </row>
    <row r="46" spans="1:6" x14ac:dyDescent="0.25">
      <c r="A46" s="73"/>
      <c r="B46" s="59" t="s">
        <v>33</v>
      </c>
      <c r="C46" s="73"/>
      <c r="D46" s="73"/>
      <c r="E46" s="28"/>
      <c r="F46" s="28"/>
    </row>
    <row r="47" spans="1:6" ht="30" x14ac:dyDescent="0.25">
      <c r="A47" s="60">
        <v>1</v>
      </c>
      <c r="B47" s="60" t="s">
        <v>7</v>
      </c>
      <c r="C47" s="60">
        <v>1223.92</v>
      </c>
      <c r="D47" s="60"/>
      <c r="E47" s="28"/>
      <c r="F47" s="28"/>
    </row>
    <row r="48" spans="1:6" ht="60" x14ac:dyDescent="0.25">
      <c r="A48" s="60">
        <v>2</v>
      </c>
      <c r="B48" s="60" t="s">
        <v>8</v>
      </c>
      <c r="C48" s="60">
        <v>935</v>
      </c>
      <c r="D48" s="59"/>
      <c r="E48" s="28"/>
      <c r="F48" s="28"/>
    </row>
    <row r="49" spans="1:6" x14ac:dyDescent="0.25">
      <c r="A49" s="60">
        <v>3</v>
      </c>
      <c r="B49" s="60" t="s">
        <v>34</v>
      </c>
      <c r="C49" s="60">
        <v>830</v>
      </c>
      <c r="D49" s="60"/>
      <c r="E49" s="28"/>
      <c r="F49" s="28"/>
    </row>
    <row r="50" spans="1:6" x14ac:dyDescent="0.25">
      <c r="A50" s="60"/>
      <c r="B50" s="59" t="s">
        <v>35</v>
      </c>
      <c r="C50" s="59">
        <f>SUM(C47:C49)</f>
        <v>2988.92</v>
      </c>
      <c r="D50" s="59">
        <f>C50+D45</f>
        <v>36373.050000000003</v>
      </c>
      <c r="E50" s="28"/>
      <c r="F50" s="28"/>
    </row>
    <row r="51" spans="1:6" x14ac:dyDescent="0.25">
      <c r="A51" s="73"/>
      <c r="B51" s="59" t="s">
        <v>36</v>
      </c>
      <c r="C51" s="73"/>
      <c r="D51" s="73"/>
      <c r="E51" s="28"/>
      <c r="F51" s="28"/>
    </row>
    <row r="52" spans="1:6" ht="30" x14ac:dyDescent="0.25">
      <c r="A52" s="60">
        <v>1</v>
      </c>
      <c r="B52" s="60" t="s">
        <v>7</v>
      </c>
      <c r="C52" s="60">
        <v>1223.92</v>
      </c>
      <c r="D52" s="60"/>
      <c r="E52" s="28"/>
      <c r="F52" s="28"/>
    </row>
    <row r="53" spans="1:6" ht="60" x14ac:dyDescent="0.25">
      <c r="A53" s="60">
        <v>2</v>
      </c>
      <c r="B53" s="60" t="s">
        <v>8</v>
      </c>
      <c r="C53" s="60">
        <v>935</v>
      </c>
      <c r="D53" s="59"/>
      <c r="E53" s="28"/>
      <c r="F53" s="28"/>
    </row>
    <row r="54" spans="1:6" x14ac:dyDescent="0.25">
      <c r="A54" s="73"/>
      <c r="B54" s="59" t="s">
        <v>37</v>
      </c>
      <c r="C54" s="59">
        <f>SUM(C52:C53)</f>
        <v>2158.92</v>
      </c>
      <c r="D54" s="59">
        <f>C54+D50</f>
        <v>38531.97</v>
      </c>
      <c r="E54" s="28"/>
      <c r="F54" s="28"/>
    </row>
    <row r="55" spans="1:6" x14ac:dyDescent="0.25">
      <c r="A55" s="73"/>
      <c r="B55" s="59" t="s">
        <v>38</v>
      </c>
      <c r="C55" s="73"/>
      <c r="D55" s="73"/>
      <c r="E55" s="28"/>
      <c r="F55" s="28"/>
    </row>
    <row r="56" spans="1:6" ht="30" x14ac:dyDescent="0.25">
      <c r="A56" s="60">
        <v>1</v>
      </c>
      <c r="B56" s="60" t="s">
        <v>7</v>
      </c>
      <c r="C56" s="60">
        <v>1223.92</v>
      </c>
      <c r="D56" s="60"/>
      <c r="E56" s="28"/>
      <c r="F56" s="28"/>
    </row>
    <row r="57" spans="1:6" ht="60" x14ac:dyDescent="0.25">
      <c r="A57" s="60">
        <v>2</v>
      </c>
      <c r="B57" s="60" t="s">
        <v>8</v>
      </c>
      <c r="C57" s="60">
        <v>935</v>
      </c>
      <c r="D57" s="59"/>
      <c r="E57" s="28"/>
      <c r="F57" s="28"/>
    </row>
    <row r="58" spans="1:6" x14ac:dyDescent="0.25">
      <c r="A58" s="73"/>
      <c r="B58" s="59" t="s">
        <v>39</v>
      </c>
      <c r="C58" s="59">
        <f>SUM(C56:C57)</f>
        <v>2158.92</v>
      </c>
      <c r="D58" s="59">
        <f>C58+D54</f>
        <v>40690.89</v>
      </c>
      <c r="E58" s="28"/>
      <c r="F58" s="28"/>
    </row>
    <row r="59" spans="1:6" x14ac:dyDescent="0.25">
      <c r="A59" s="73"/>
      <c r="B59" s="59" t="s">
        <v>79</v>
      </c>
      <c r="C59" s="73"/>
      <c r="D59" s="73"/>
      <c r="E59" s="28"/>
      <c r="F59" s="28"/>
    </row>
    <row r="60" spans="1:6" ht="30" x14ac:dyDescent="0.25">
      <c r="A60" s="60">
        <v>1</v>
      </c>
      <c r="B60" s="60" t="s">
        <v>7</v>
      </c>
      <c r="C60" s="60">
        <v>1223.92</v>
      </c>
      <c r="D60" s="60"/>
      <c r="E60" s="28"/>
      <c r="F60" s="28"/>
    </row>
    <row r="61" spans="1:6" ht="60" x14ac:dyDescent="0.25">
      <c r="A61" s="60">
        <v>2</v>
      </c>
      <c r="B61" s="60" t="s">
        <v>8</v>
      </c>
      <c r="C61" s="60">
        <v>935</v>
      </c>
      <c r="D61" s="59"/>
      <c r="E61" s="28"/>
      <c r="F61" s="28"/>
    </row>
    <row r="62" spans="1:6" x14ac:dyDescent="0.25">
      <c r="A62" s="73">
        <v>3</v>
      </c>
      <c r="B62" s="60" t="s">
        <v>121</v>
      </c>
      <c r="C62" s="60">
        <v>1048</v>
      </c>
      <c r="D62" s="73"/>
      <c r="E62" s="28"/>
      <c r="F62" s="28"/>
    </row>
    <row r="63" spans="1:6" x14ac:dyDescent="0.25">
      <c r="A63" s="60"/>
      <c r="B63" s="59" t="s">
        <v>122</v>
      </c>
      <c r="C63" s="59">
        <f>SUM(C60:C62)</f>
        <v>3206.92</v>
      </c>
      <c r="D63" s="59">
        <f>C63+D58</f>
        <v>43897.81</v>
      </c>
      <c r="E63" s="28"/>
      <c r="F63" s="28"/>
    </row>
    <row r="64" spans="1:6" x14ac:dyDescent="0.25">
      <c r="A64" s="60"/>
      <c r="B64" s="60"/>
      <c r="C64" s="60"/>
      <c r="D64" s="59"/>
      <c r="E64" s="28"/>
      <c r="F64" s="28"/>
    </row>
    <row r="65" spans="1:6" x14ac:dyDescent="0.25">
      <c r="A65" s="6"/>
      <c r="B65" s="59"/>
      <c r="C65" s="5"/>
      <c r="D65" s="5"/>
      <c r="E65" s="28"/>
      <c r="F65" s="28"/>
    </row>
    <row r="66" spans="1:6" x14ac:dyDescent="0.25">
      <c r="A66" s="73"/>
      <c r="B66" s="59"/>
      <c r="C66" s="73"/>
      <c r="D66" s="73"/>
      <c r="E66" s="28"/>
      <c r="F66" s="28"/>
    </row>
    <row r="67" spans="1:6" x14ac:dyDescent="0.25">
      <c r="A67" s="60"/>
      <c r="B67" s="60"/>
      <c r="C67" s="60"/>
      <c r="D67" s="60"/>
      <c r="E67" s="28"/>
      <c r="F67" s="28"/>
    </row>
    <row r="68" spans="1:6" x14ac:dyDescent="0.25">
      <c r="A68" s="60"/>
      <c r="B68" s="60"/>
      <c r="C68" s="60"/>
      <c r="D68" s="59"/>
      <c r="E68" s="28"/>
      <c r="F68" s="28"/>
    </row>
    <row r="69" spans="1:6" x14ac:dyDescent="0.25">
      <c r="A69" s="6"/>
      <c r="B69" s="59"/>
      <c r="C69" s="5"/>
      <c r="D69" s="5"/>
      <c r="E69" s="28"/>
      <c r="F69" s="28"/>
    </row>
    <row r="70" spans="1:6" x14ac:dyDescent="0.25">
      <c r="A70" s="6"/>
      <c r="B70" s="6"/>
      <c r="C70" s="6"/>
      <c r="D70" s="5"/>
      <c r="E70" s="28"/>
      <c r="F70" s="28"/>
    </row>
    <row r="71" spans="1:6" x14ac:dyDescent="0.25">
      <c r="A71" s="6"/>
      <c r="B71" s="5"/>
      <c r="C71" s="6"/>
      <c r="D71" s="6"/>
      <c r="E71" s="28"/>
      <c r="F71" s="28"/>
    </row>
    <row r="72" spans="1:6" x14ac:dyDescent="0.25">
      <c r="A72" s="6"/>
      <c r="B72" s="6"/>
      <c r="C72" s="6"/>
      <c r="D72" s="5"/>
      <c r="E72" s="28"/>
      <c r="F72" s="28"/>
    </row>
    <row r="73" spans="1:6" x14ac:dyDescent="0.25">
      <c r="A73" s="6"/>
      <c r="B73" s="6"/>
      <c r="C73" s="6"/>
      <c r="D73" s="5"/>
      <c r="E73" s="28"/>
      <c r="F73" s="28"/>
    </row>
    <row r="74" spans="1:6" x14ac:dyDescent="0.25">
      <c r="A74" s="6"/>
      <c r="B74" s="6"/>
      <c r="C74" s="6"/>
      <c r="D74" s="5"/>
      <c r="E74" s="28"/>
      <c r="F74" s="28"/>
    </row>
    <row r="75" spans="1:6" x14ac:dyDescent="0.25">
      <c r="A75" s="6"/>
      <c r="B75" s="19"/>
      <c r="C75" s="6"/>
      <c r="D75" s="5"/>
      <c r="E75" s="28"/>
      <c r="F75" s="28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topLeftCell="A24" workbookViewId="0">
      <selection activeCell="D42" sqref="D42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28"/>
      <c r="B1" s="78" t="s">
        <v>0</v>
      </c>
      <c r="C1" s="78"/>
      <c r="D1" s="78"/>
      <c r="E1" s="44"/>
      <c r="F1" s="44"/>
      <c r="G1" s="44"/>
    </row>
    <row r="2" spans="1:15" ht="15.95" customHeight="1" x14ac:dyDescent="0.25">
      <c r="A2" s="28"/>
      <c r="B2" s="29" t="s">
        <v>1</v>
      </c>
      <c r="C2" s="1"/>
      <c r="D2" s="1"/>
      <c r="E2" s="28"/>
      <c r="F2" s="28"/>
      <c r="G2" s="28"/>
    </row>
    <row r="3" spans="1:15" ht="15.95" customHeight="1" x14ac:dyDescent="0.25">
      <c r="A3" s="28"/>
      <c r="B3" s="78" t="s">
        <v>40</v>
      </c>
      <c r="C3" s="78"/>
      <c r="D3" s="78"/>
      <c r="E3" s="28"/>
      <c r="F3" s="28"/>
      <c r="G3" s="28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28"/>
      <c r="F4" s="28"/>
      <c r="G4" s="28"/>
    </row>
    <row r="5" spans="1:15" x14ac:dyDescent="0.25">
      <c r="A5" s="73"/>
      <c r="B5" s="59" t="s">
        <v>6</v>
      </c>
      <c r="C5" s="73"/>
      <c r="D5" s="73"/>
      <c r="E5" s="28"/>
      <c r="F5" s="28"/>
      <c r="G5" s="28"/>
    </row>
    <row r="6" spans="1:15" x14ac:dyDescent="0.25">
      <c r="A6" s="73">
        <v>1</v>
      </c>
      <c r="B6" s="60" t="s">
        <v>41</v>
      </c>
      <c r="C6" s="60">
        <v>8550</v>
      </c>
      <c r="D6" s="59"/>
      <c r="E6" s="28"/>
      <c r="F6" s="28"/>
      <c r="G6" s="28"/>
    </row>
    <row r="7" spans="1:15" s="28" customFormat="1" x14ac:dyDescent="0.25">
      <c r="A7" s="73">
        <v>2</v>
      </c>
      <c r="B7" s="60" t="s">
        <v>42</v>
      </c>
      <c r="C7" s="73">
        <v>720</v>
      </c>
      <c r="D7" s="73"/>
      <c r="H7"/>
      <c r="I7"/>
      <c r="J7"/>
      <c r="K7"/>
      <c r="L7"/>
      <c r="M7"/>
      <c r="N7"/>
      <c r="O7"/>
    </row>
    <row r="8" spans="1:15" s="28" customFormat="1" x14ac:dyDescent="0.25">
      <c r="A8" s="73"/>
      <c r="B8" s="59" t="s">
        <v>11</v>
      </c>
      <c r="C8" s="59">
        <f>SUM(C6:C7)</f>
        <v>9270</v>
      </c>
      <c r="D8" s="59">
        <f>C8</f>
        <v>9270</v>
      </c>
      <c r="H8"/>
      <c r="I8"/>
      <c r="J8"/>
      <c r="K8"/>
      <c r="L8"/>
      <c r="M8"/>
      <c r="N8"/>
      <c r="O8"/>
    </row>
    <row r="9" spans="1:15" s="28" customFormat="1" x14ac:dyDescent="0.25">
      <c r="A9" s="73"/>
      <c r="B9" s="59" t="s">
        <v>12</v>
      </c>
      <c r="C9" s="60"/>
      <c r="D9" s="59"/>
      <c r="H9"/>
      <c r="I9"/>
      <c r="J9"/>
      <c r="K9"/>
      <c r="L9"/>
      <c r="M9"/>
      <c r="N9"/>
      <c r="O9"/>
    </row>
    <row r="10" spans="1:15" s="28" customFormat="1" x14ac:dyDescent="0.25">
      <c r="A10" s="60">
        <v>1</v>
      </c>
      <c r="B10" s="60" t="s">
        <v>41</v>
      </c>
      <c r="C10" s="60">
        <v>8550</v>
      </c>
      <c r="D10" s="59"/>
      <c r="H10"/>
      <c r="I10"/>
      <c r="J10"/>
      <c r="K10"/>
      <c r="L10"/>
      <c r="M10"/>
      <c r="N10"/>
      <c r="O10"/>
    </row>
    <row r="11" spans="1:15" s="28" customFormat="1" x14ac:dyDescent="0.25">
      <c r="A11" s="60">
        <v>2</v>
      </c>
      <c r="B11" s="60" t="s">
        <v>43</v>
      </c>
      <c r="C11" s="60">
        <v>830</v>
      </c>
      <c r="D11" s="59"/>
    </row>
    <row r="12" spans="1:15" x14ac:dyDescent="0.25">
      <c r="A12" s="73"/>
      <c r="B12" s="59" t="s">
        <v>15</v>
      </c>
      <c r="C12" s="59">
        <f>SUM(C10:C11)</f>
        <v>9380</v>
      </c>
      <c r="D12" s="59">
        <f>C12+D8</f>
        <v>18650</v>
      </c>
    </row>
    <row r="13" spans="1:15" x14ac:dyDescent="0.25">
      <c r="A13" s="73"/>
      <c r="B13" s="59" t="s">
        <v>16</v>
      </c>
      <c r="C13" s="60"/>
      <c r="D13" s="59"/>
    </row>
    <row r="14" spans="1:15" x14ac:dyDescent="0.25">
      <c r="A14" s="60">
        <v>1</v>
      </c>
      <c r="B14" s="60" t="s">
        <v>41</v>
      </c>
      <c r="C14" s="60">
        <v>8550</v>
      </c>
      <c r="D14" s="59">
        <f>C14+D12</f>
        <v>27200</v>
      </c>
    </row>
    <row r="15" spans="1:15" ht="18.75" customHeight="1" x14ac:dyDescent="0.25">
      <c r="A15" s="73"/>
      <c r="B15" s="59" t="s">
        <v>18</v>
      </c>
      <c r="C15" s="60"/>
      <c r="D15" s="59"/>
    </row>
    <row r="16" spans="1:15" x14ac:dyDescent="0.25">
      <c r="A16" s="60">
        <v>1</v>
      </c>
      <c r="B16" s="60" t="s">
        <v>41</v>
      </c>
      <c r="C16" s="60">
        <v>8550</v>
      </c>
      <c r="D16" s="59"/>
    </row>
    <row r="17" spans="1:4" x14ac:dyDescent="0.25">
      <c r="A17" s="73">
        <v>2</v>
      </c>
      <c r="B17" s="60" t="s">
        <v>44</v>
      </c>
      <c r="C17" s="60">
        <v>536</v>
      </c>
      <c r="D17" s="59"/>
    </row>
    <row r="18" spans="1:4" x14ac:dyDescent="0.25">
      <c r="A18" s="60"/>
      <c r="B18" s="59" t="s">
        <v>21</v>
      </c>
      <c r="C18" s="59">
        <f>SUM(C16:C17)</f>
        <v>9086</v>
      </c>
      <c r="D18" s="59">
        <f>C18+D14</f>
        <v>36286</v>
      </c>
    </row>
    <row r="19" spans="1:4" x14ac:dyDescent="0.25">
      <c r="A19" s="73"/>
      <c r="B19" s="59" t="s">
        <v>22</v>
      </c>
      <c r="C19" s="60"/>
      <c r="D19" s="59"/>
    </row>
    <row r="20" spans="1:4" x14ac:dyDescent="0.25">
      <c r="A20" s="60">
        <v>1</v>
      </c>
      <c r="B20" s="60" t="s">
        <v>41</v>
      </c>
      <c r="C20" s="60">
        <v>8550</v>
      </c>
      <c r="D20" s="59">
        <f>C20+D18</f>
        <v>44836</v>
      </c>
    </row>
    <row r="21" spans="1:4" x14ac:dyDescent="0.25">
      <c r="A21" s="73"/>
      <c r="B21" s="59" t="s">
        <v>25</v>
      </c>
      <c r="C21" s="60"/>
      <c r="D21" s="59"/>
    </row>
    <row r="22" spans="1:4" x14ac:dyDescent="0.25">
      <c r="A22" s="60">
        <v>1</v>
      </c>
      <c r="B22" s="60" t="s">
        <v>41</v>
      </c>
      <c r="C22" s="60">
        <v>8550</v>
      </c>
      <c r="D22" s="59">
        <f>C22+D20</f>
        <v>53386</v>
      </c>
    </row>
    <row r="23" spans="1:4" x14ac:dyDescent="0.25">
      <c r="A23" s="73"/>
      <c r="B23" s="59" t="s">
        <v>28</v>
      </c>
      <c r="C23" s="60"/>
      <c r="D23" s="59"/>
    </row>
    <row r="24" spans="1:4" x14ac:dyDescent="0.25">
      <c r="A24" s="60">
        <v>1</v>
      </c>
      <c r="B24" s="60" t="s">
        <v>41</v>
      </c>
      <c r="C24" s="60">
        <v>10260</v>
      </c>
      <c r="D24" s="59">
        <f>C24+D22</f>
        <v>63646</v>
      </c>
    </row>
    <row r="25" spans="1:4" x14ac:dyDescent="0.25">
      <c r="A25" s="73"/>
      <c r="B25" s="59" t="s">
        <v>30</v>
      </c>
      <c r="C25" s="60"/>
      <c r="D25" s="59"/>
    </row>
    <row r="26" spans="1:4" x14ac:dyDescent="0.25">
      <c r="A26" s="60">
        <v>1</v>
      </c>
      <c r="B26" s="60" t="s">
        <v>41</v>
      </c>
      <c r="C26" s="60">
        <v>10260</v>
      </c>
      <c r="D26" s="59"/>
    </row>
    <row r="27" spans="1:4" x14ac:dyDescent="0.25">
      <c r="A27" s="60">
        <v>2</v>
      </c>
      <c r="B27" s="60" t="s">
        <v>44</v>
      </c>
      <c r="C27" s="60">
        <v>1314</v>
      </c>
      <c r="D27" s="62"/>
    </row>
    <row r="28" spans="1:4" x14ac:dyDescent="0.25">
      <c r="A28" s="73"/>
      <c r="B28" s="59" t="s">
        <v>32</v>
      </c>
      <c r="C28" s="59">
        <f>SUM(C26:C27)</f>
        <v>11574</v>
      </c>
      <c r="D28" s="59">
        <f>C28+D24</f>
        <v>75220</v>
      </c>
    </row>
    <row r="29" spans="1:4" x14ac:dyDescent="0.25">
      <c r="A29" s="73"/>
      <c r="B29" s="59" t="s">
        <v>33</v>
      </c>
      <c r="C29" s="60"/>
      <c r="D29" s="59"/>
    </row>
    <row r="30" spans="1:4" x14ac:dyDescent="0.25">
      <c r="A30" s="60">
        <v>1</v>
      </c>
      <c r="B30" s="60" t="s">
        <v>41</v>
      </c>
      <c r="C30" s="59">
        <v>10260</v>
      </c>
      <c r="D30" s="59">
        <f>C30+D28</f>
        <v>85480</v>
      </c>
    </row>
    <row r="31" spans="1:4" x14ac:dyDescent="0.25">
      <c r="A31" s="73"/>
      <c r="B31" s="59" t="s">
        <v>36</v>
      </c>
      <c r="C31" s="60"/>
      <c r="D31" s="62"/>
    </row>
    <row r="32" spans="1:4" x14ac:dyDescent="0.25">
      <c r="A32" s="60">
        <v>1</v>
      </c>
      <c r="B32" s="60" t="s">
        <v>41</v>
      </c>
      <c r="C32" s="60">
        <v>10260</v>
      </c>
      <c r="D32" s="60"/>
    </row>
    <row r="33" spans="1:4" x14ac:dyDescent="0.25">
      <c r="A33" s="62">
        <v>2</v>
      </c>
      <c r="B33" s="60" t="s">
        <v>45</v>
      </c>
      <c r="C33" s="60">
        <v>4270.5</v>
      </c>
      <c r="D33" s="63"/>
    </row>
    <row r="34" spans="1:4" x14ac:dyDescent="0.25">
      <c r="A34" s="62">
        <v>3</v>
      </c>
      <c r="B34" s="60" t="s">
        <v>46</v>
      </c>
      <c r="C34" s="60">
        <v>480</v>
      </c>
      <c r="D34" s="63"/>
    </row>
    <row r="35" spans="1:4" x14ac:dyDescent="0.25">
      <c r="A35" s="62"/>
      <c r="B35" s="59" t="s">
        <v>37</v>
      </c>
      <c r="C35" s="59">
        <f>SUM(C32:C34)</f>
        <v>15010.5</v>
      </c>
      <c r="D35" s="63">
        <f>C35+D30</f>
        <v>100490.5</v>
      </c>
    </row>
    <row r="36" spans="1:4" x14ac:dyDescent="0.25">
      <c r="A36" s="73"/>
      <c r="B36" s="59" t="s">
        <v>38</v>
      </c>
      <c r="C36" s="60"/>
      <c r="D36" s="62"/>
    </row>
    <row r="37" spans="1:4" x14ac:dyDescent="0.25">
      <c r="A37" s="60">
        <v>1</v>
      </c>
      <c r="B37" s="60" t="s">
        <v>41</v>
      </c>
      <c r="C37" s="59">
        <v>10260</v>
      </c>
      <c r="D37" s="59">
        <f>C37+D35</f>
        <v>110750.5</v>
      </c>
    </row>
    <row r="38" spans="1:4" x14ac:dyDescent="0.25">
      <c r="A38" s="73"/>
      <c r="B38" s="59" t="s">
        <v>79</v>
      </c>
      <c r="C38" s="60"/>
      <c r="D38" s="59"/>
    </row>
    <row r="39" spans="1:4" x14ac:dyDescent="0.25">
      <c r="A39" s="60">
        <v>1</v>
      </c>
      <c r="B39" s="60" t="s">
        <v>41</v>
      </c>
      <c r="C39" s="60">
        <v>10260</v>
      </c>
      <c r="D39" s="63"/>
    </row>
    <row r="40" spans="1:4" x14ac:dyDescent="0.25">
      <c r="A40" s="60">
        <v>2</v>
      </c>
      <c r="B40" s="60" t="s">
        <v>123</v>
      </c>
      <c r="C40" s="60">
        <v>1800</v>
      </c>
      <c r="D40" s="59"/>
    </row>
    <row r="41" spans="1:4" x14ac:dyDescent="0.25">
      <c r="A41" s="73"/>
      <c r="B41" s="59" t="s">
        <v>122</v>
      </c>
      <c r="C41" s="59">
        <f>SUM(C39:C40)</f>
        <v>12060</v>
      </c>
      <c r="D41" s="59">
        <f>C41+D37</f>
        <v>122810.5</v>
      </c>
    </row>
    <row r="42" spans="1:4" x14ac:dyDescent="0.25">
      <c r="A42" s="73"/>
      <c r="B42" s="59"/>
      <c r="C42" s="59"/>
      <c r="D42" s="59"/>
    </row>
    <row r="43" spans="1:4" x14ac:dyDescent="0.25">
      <c r="A43" s="60"/>
      <c r="B43" s="59"/>
      <c r="C43" s="59"/>
      <c r="D43" s="59"/>
    </row>
    <row r="44" spans="1:4" x14ac:dyDescent="0.25">
      <c r="A44" s="73"/>
      <c r="B44" s="60"/>
      <c r="C44" s="60"/>
      <c r="D44" s="59"/>
    </row>
    <row r="45" spans="1:4" x14ac:dyDescent="0.25">
      <c r="A45" s="60"/>
      <c r="B45" s="60"/>
      <c r="C45" s="60"/>
      <c r="D45" s="62"/>
    </row>
    <row r="46" spans="1:4" x14ac:dyDescent="0.25">
      <c r="A46" s="73"/>
      <c r="B46" s="59"/>
      <c r="C46" s="59"/>
      <c r="D46" s="59"/>
    </row>
    <row r="47" spans="1:4" x14ac:dyDescent="0.25">
      <c r="A47" s="60"/>
      <c r="B47" s="60"/>
      <c r="C47" s="60"/>
      <c r="D47" s="60"/>
    </row>
    <row r="48" spans="1:4" x14ac:dyDescent="0.25">
      <c r="A48" s="62"/>
      <c r="B48" s="59"/>
      <c r="C48" s="60"/>
      <c r="D48" s="63"/>
    </row>
    <row r="49" spans="1:4" x14ac:dyDescent="0.25">
      <c r="A49" s="62"/>
      <c r="B49" s="59"/>
      <c r="C49" s="59"/>
      <c r="D49" s="63"/>
    </row>
    <row r="50" spans="1:4" x14ac:dyDescent="0.25">
      <c r="A50" s="60"/>
      <c r="B50" s="60"/>
      <c r="C50" s="60"/>
      <c r="D50" s="62"/>
    </row>
    <row r="51" spans="1:4" x14ac:dyDescent="0.25">
      <c r="A51" s="73"/>
      <c r="B51" s="60"/>
      <c r="C51" s="60"/>
      <c r="D51" s="59"/>
    </row>
    <row r="52" spans="1:4" x14ac:dyDescent="0.25">
      <c r="A52" s="60"/>
      <c r="B52" s="59"/>
      <c r="C52" s="60"/>
      <c r="D52" s="60"/>
    </row>
    <row r="53" spans="1:4" x14ac:dyDescent="0.25">
      <c r="A53" s="62"/>
      <c r="B53" s="59"/>
      <c r="C53" s="59"/>
      <c r="D53" s="63"/>
    </row>
    <row r="54" spans="1:4" x14ac:dyDescent="0.25">
      <c r="A54" s="60"/>
      <c r="B54" s="60"/>
      <c r="C54" s="60"/>
      <c r="D54" s="62"/>
    </row>
    <row r="55" spans="1:4" x14ac:dyDescent="0.25">
      <c r="A55" s="73"/>
      <c r="B55" s="60"/>
      <c r="C55" s="60"/>
      <c r="D55" s="59"/>
    </row>
    <row r="56" spans="1:4" x14ac:dyDescent="0.25">
      <c r="A56" s="60"/>
      <c r="B56" s="59"/>
      <c r="C56" s="60"/>
      <c r="D56" s="60"/>
    </row>
    <row r="57" spans="1:4" x14ac:dyDescent="0.25">
      <c r="A57" s="62"/>
      <c r="B57" s="60"/>
      <c r="C57" s="59"/>
      <c r="D57" s="63"/>
    </row>
    <row r="58" spans="1:4" x14ac:dyDescent="0.25">
      <c r="A58" s="62"/>
      <c r="B58" s="60"/>
      <c r="C58" s="60"/>
      <c r="D58" s="63"/>
    </row>
    <row r="59" spans="1:4" x14ac:dyDescent="0.25">
      <c r="A59" s="62"/>
      <c r="B59" s="59"/>
      <c r="C59" s="60"/>
      <c r="D59" s="63"/>
    </row>
    <row r="60" spans="1:4" x14ac:dyDescent="0.25">
      <c r="A60" s="62"/>
      <c r="B60" s="59"/>
      <c r="C60" s="59"/>
      <c r="D60" s="63"/>
    </row>
    <row r="61" spans="1:4" x14ac:dyDescent="0.25">
      <c r="A61" s="62"/>
      <c r="B61" s="60"/>
      <c r="C61" s="59"/>
      <c r="D61" s="63"/>
    </row>
    <row r="62" spans="1:4" x14ac:dyDescent="0.25">
      <c r="A62" s="62"/>
      <c r="B62" s="60"/>
      <c r="C62" s="60"/>
      <c r="D62" s="63"/>
    </row>
    <row r="63" spans="1:4" x14ac:dyDescent="0.25">
      <c r="A63" s="62"/>
      <c r="B63" s="60"/>
      <c r="C63" s="60"/>
      <c r="D63" s="63"/>
    </row>
    <row r="64" spans="1:4" x14ac:dyDescent="0.25">
      <c r="A64" s="62"/>
      <c r="B64" s="6"/>
      <c r="C64" s="60"/>
      <c r="D64" s="62"/>
    </row>
    <row r="65" spans="1:4" x14ac:dyDescent="0.25">
      <c r="A65" s="7"/>
      <c r="B65" s="5"/>
      <c r="C65" s="6"/>
      <c r="D65" s="7"/>
    </row>
    <row r="66" spans="1:4" x14ac:dyDescent="0.25">
      <c r="A66" s="7"/>
      <c r="B66" s="6"/>
      <c r="C66" s="5"/>
      <c r="D66" s="8"/>
    </row>
    <row r="67" spans="1:4" x14ac:dyDescent="0.25">
      <c r="A67" s="7"/>
      <c r="B67" s="6"/>
      <c r="C67" s="6"/>
      <c r="D67" s="7"/>
    </row>
    <row r="68" spans="1:4" x14ac:dyDescent="0.25">
      <c r="A68" s="7"/>
      <c r="B68" s="5"/>
      <c r="C68" s="6"/>
      <c r="D68" s="7"/>
    </row>
    <row r="69" spans="1:4" x14ac:dyDescent="0.25">
      <c r="A69" s="7"/>
      <c r="B69" s="6"/>
      <c r="C69" s="5"/>
      <c r="D69" s="8"/>
    </row>
    <row r="70" spans="1:4" x14ac:dyDescent="0.25">
      <c r="A70" s="7"/>
      <c r="B70" s="6"/>
      <c r="C70" s="6"/>
      <c r="D70" s="7"/>
    </row>
    <row r="71" spans="1:4" x14ac:dyDescent="0.25">
      <c r="A71" s="7"/>
      <c r="B71" s="6"/>
      <c r="C71" s="6"/>
      <c r="D71" s="7"/>
    </row>
    <row r="72" spans="1:4" x14ac:dyDescent="0.25">
      <c r="A72" s="7"/>
      <c r="C72" s="7"/>
      <c r="D72" s="8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workbookViewId="0">
      <selection activeCell="D15" sqref="D15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4" ht="15.75" x14ac:dyDescent="0.25">
      <c r="A1" s="28"/>
      <c r="B1" s="78" t="s">
        <v>0</v>
      </c>
      <c r="C1" s="78"/>
      <c r="D1" s="78"/>
    </row>
    <row r="2" spans="1:4" ht="15.75" x14ac:dyDescent="0.25">
      <c r="A2" s="28"/>
      <c r="B2" s="29" t="s">
        <v>1</v>
      </c>
      <c r="C2" s="1"/>
      <c r="D2" s="1"/>
    </row>
    <row r="3" spans="1:4" ht="15.75" x14ac:dyDescent="0.25">
      <c r="A3" s="28"/>
      <c r="B3" s="78" t="s">
        <v>47</v>
      </c>
      <c r="C3" s="78"/>
      <c r="D3" s="78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73"/>
      <c r="B5" s="59" t="s">
        <v>16</v>
      </c>
      <c r="C5" s="73"/>
      <c r="D5" s="2"/>
    </row>
    <row r="6" spans="1:4" x14ac:dyDescent="0.25">
      <c r="A6" s="73">
        <v>1</v>
      </c>
      <c r="B6" s="60" t="s">
        <v>48</v>
      </c>
      <c r="C6" s="74">
        <v>1070.3</v>
      </c>
      <c r="D6" s="5">
        <f>C6</f>
        <v>1070.3</v>
      </c>
    </row>
    <row r="7" spans="1:4" x14ac:dyDescent="0.25">
      <c r="A7" s="73"/>
      <c r="B7" s="59" t="s">
        <v>22</v>
      </c>
      <c r="C7" s="75"/>
      <c r="D7" s="4"/>
    </row>
    <row r="8" spans="1:4" x14ac:dyDescent="0.25">
      <c r="A8" s="73">
        <v>1</v>
      </c>
      <c r="B8" s="60" t="s">
        <v>49</v>
      </c>
      <c r="C8" s="74">
        <v>850</v>
      </c>
      <c r="D8" s="4"/>
    </row>
    <row r="9" spans="1:4" x14ac:dyDescent="0.25">
      <c r="A9" s="60">
        <v>2</v>
      </c>
      <c r="B9" s="60" t="s">
        <v>50</v>
      </c>
      <c r="C9" s="60">
        <v>1848</v>
      </c>
      <c r="D9" s="5"/>
    </row>
    <row r="10" spans="1:4" x14ac:dyDescent="0.25">
      <c r="A10" s="73"/>
      <c r="B10" s="59" t="s">
        <v>24</v>
      </c>
      <c r="C10" s="59">
        <f>SUM(C8:C9)</f>
        <v>2698</v>
      </c>
      <c r="D10" s="5">
        <f>C10+D6</f>
        <v>3768.3</v>
      </c>
    </row>
    <row r="11" spans="1:4" x14ac:dyDescent="0.25">
      <c r="A11" s="73"/>
      <c r="B11" s="59" t="s">
        <v>25</v>
      </c>
      <c r="C11" s="59"/>
      <c r="D11" s="5"/>
    </row>
    <row r="12" spans="1:4" ht="30" x14ac:dyDescent="0.25">
      <c r="A12" s="73">
        <v>1</v>
      </c>
      <c r="B12" s="60" t="s">
        <v>51</v>
      </c>
      <c r="C12" s="60">
        <v>1320</v>
      </c>
      <c r="D12" s="5">
        <f>C12+D10</f>
        <v>5088.3</v>
      </c>
    </row>
    <row r="13" spans="1:4" x14ac:dyDescent="0.25">
      <c r="A13" s="73"/>
      <c r="B13" s="59" t="s">
        <v>36</v>
      </c>
      <c r="C13" s="59"/>
      <c r="D13" s="5"/>
    </row>
    <row r="14" spans="1:4" x14ac:dyDescent="0.25">
      <c r="A14" s="73">
        <v>1</v>
      </c>
      <c r="B14" s="60" t="s">
        <v>52</v>
      </c>
      <c r="C14" s="60">
        <v>411.4</v>
      </c>
      <c r="D14" s="5">
        <f>C14+D12</f>
        <v>5499.7</v>
      </c>
    </row>
    <row r="15" spans="1:4" x14ac:dyDescent="0.25">
      <c r="A15" s="60"/>
      <c r="B15" s="60"/>
      <c r="C15" s="60"/>
      <c r="D15" s="5"/>
    </row>
    <row r="16" spans="1:4" x14ac:dyDescent="0.25">
      <c r="A16" s="60"/>
      <c r="B16" s="59"/>
      <c r="C16" s="60"/>
      <c r="D16" s="6"/>
    </row>
    <row r="17" spans="1:4" x14ac:dyDescent="0.25">
      <c r="A17" s="60"/>
      <c r="B17" s="60"/>
      <c r="C17" s="59"/>
      <c r="D17" s="5"/>
    </row>
    <row r="18" spans="1:4" x14ac:dyDescent="0.25">
      <c r="A18" s="60"/>
      <c r="B18" s="59"/>
      <c r="C18" s="60"/>
      <c r="D18" s="5"/>
    </row>
    <row r="19" spans="1:4" x14ac:dyDescent="0.25">
      <c r="A19" s="60"/>
      <c r="B19" s="60"/>
      <c r="C19" s="60"/>
      <c r="D19" s="5"/>
    </row>
    <row r="20" spans="1:4" x14ac:dyDescent="0.25">
      <c r="A20" s="60"/>
      <c r="B20" s="60"/>
      <c r="C20" s="60"/>
      <c r="D20" s="5"/>
    </row>
    <row r="21" spans="1:4" x14ac:dyDescent="0.25">
      <c r="A21" s="60"/>
      <c r="B21" s="60"/>
      <c r="C21" s="60"/>
      <c r="D21" s="5"/>
    </row>
    <row r="22" spans="1:4" x14ac:dyDescent="0.25">
      <c r="A22" s="60"/>
      <c r="B22" s="59"/>
      <c r="C22" s="59"/>
      <c r="D22" s="5"/>
    </row>
    <row r="23" spans="1:4" x14ac:dyDescent="0.25">
      <c r="A23" s="60"/>
      <c r="B23" s="59"/>
      <c r="C23" s="60"/>
      <c r="D23" s="5"/>
    </row>
    <row r="24" spans="1:4" x14ac:dyDescent="0.25">
      <c r="A24" s="60"/>
      <c r="B24" s="60"/>
      <c r="C24" s="60"/>
      <c r="D24" s="5"/>
    </row>
    <row r="25" spans="1:4" x14ac:dyDescent="0.25">
      <c r="A25" s="62"/>
      <c r="B25" s="59"/>
      <c r="C25" s="62"/>
      <c r="D25" s="8"/>
    </row>
    <row r="26" spans="1:4" x14ac:dyDescent="0.25">
      <c r="A26" s="62"/>
      <c r="B26" s="60"/>
      <c r="C26" s="63"/>
      <c r="D26" s="8"/>
    </row>
    <row r="27" spans="1:4" x14ac:dyDescent="0.25">
      <c r="A27" s="62"/>
      <c r="B27" s="59"/>
      <c r="C27" s="62"/>
      <c r="D27" s="7"/>
    </row>
    <row r="28" spans="1:4" x14ac:dyDescent="0.25">
      <c r="A28" s="62"/>
      <c r="B28" s="60"/>
      <c r="C28" s="62"/>
      <c r="D28" s="8"/>
    </row>
    <row r="29" spans="1:4" x14ac:dyDescent="0.25">
      <c r="A29" s="62"/>
      <c r="B29" s="60"/>
      <c r="C29" s="62"/>
      <c r="D29" s="8"/>
    </row>
    <row r="30" spans="1:4" x14ac:dyDescent="0.25">
      <c r="A30" s="62"/>
      <c r="B30" s="59"/>
      <c r="C30" s="63"/>
      <c r="D30" s="8"/>
    </row>
    <row r="31" spans="1:4" x14ac:dyDescent="0.25">
      <c r="A31" s="62"/>
      <c r="B31" s="59"/>
      <c r="C31" s="62"/>
      <c r="D31" s="8"/>
    </row>
    <row r="32" spans="1:4" x14ac:dyDescent="0.25">
      <c r="A32" s="62"/>
      <c r="B32" s="60"/>
      <c r="C32" s="76"/>
      <c r="D32" s="8"/>
    </row>
    <row r="33" spans="1:4" x14ac:dyDescent="0.25">
      <c r="A33" s="62"/>
      <c r="B33" s="60"/>
      <c r="C33" s="62"/>
      <c r="D33" s="8"/>
    </row>
    <row r="34" spans="1:4" x14ac:dyDescent="0.25">
      <c r="A34" s="62"/>
      <c r="B34" s="60"/>
      <c r="C34" s="62"/>
      <c r="D34" s="8"/>
    </row>
    <row r="35" spans="1:4" x14ac:dyDescent="0.25">
      <c r="A35" s="62"/>
      <c r="B35" s="59"/>
      <c r="C35" s="63"/>
      <c r="D35" s="8"/>
    </row>
    <row r="36" spans="1:4" x14ac:dyDescent="0.25">
      <c r="A36" s="62"/>
      <c r="B36" s="59"/>
      <c r="C36" s="62"/>
      <c r="D36" s="7"/>
    </row>
    <row r="37" spans="1:4" x14ac:dyDescent="0.25">
      <c r="A37" s="62"/>
      <c r="B37" s="60"/>
      <c r="C37" s="62"/>
      <c r="D37" s="8"/>
    </row>
    <row r="38" spans="1:4" x14ac:dyDescent="0.25">
      <c r="A38" s="62"/>
      <c r="B38" s="60"/>
      <c r="C38" s="62"/>
      <c r="D38" s="8"/>
    </row>
    <row r="39" spans="1:4" x14ac:dyDescent="0.25">
      <c r="A39" s="62"/>
      <c r="B39" s="59"/>
      <c r="C39" s="62"/>
      <c r="D39" s="7"/>
    </row>
    <row r="40" spans="1:4" x14ac:dyDescent="0.25">
      <c r="A40" s="62"/>
      <c r="B40" s="60"/>
      <c r="C40" s="62"/>
      <c r="D40" s="7"/>
    </row>
    <row r="41" spans="1:4" x14ac:dyDescent="0.25">
      <c r="A41" s="7"/>
      <c r="B41" s="6"/>
      <c r="C41" s="7"/>
      <c r="D41" s="7"/>
    </row>
    <row r="42" spans="1:4" x14ac:dyDescent="0.25">
      <c r="A42" s="7"/>
      <c r="B42" s="6"/>
      <c r="C42" s="7"/>
      <c r="D42" s="7"/>
    </row>
    <row r="43" spans="1:4" x14ac:dyDescent="0.25">
      <c r="A43" s="7"/>
      <c r="B43" s="6"/>
      <c r="C43" s="7"/>
      <c r="D43" s="8"/>
    </row>
    <row r="44" spans="1:4" x14ac:dyDescent="0.25">
      <c r="A44" s="7"/>
      <c r="B44" s="6"/>
      <c r="C44" s="7"/>
      <c r="D44" s="7"/>
    </row>
    <row r="45" spans="1:4" x14ac:dyDescent="0.25">
      <c r="A45" s="7"/>
      <c r="B45" s="6"/>
      <c r="C45" s="7"/>
      <c r="D45" s="7"/>
    </row>
    <row r="46" spans="1:4" x14ac:dyDescent="0.25">
      <c r="A46" s="7"/>
      <c r="B46" s="6"/>
      <c r="C46" s="7"/>
      <c r="D46" s="8"/>
    </row>
    <row r="47" spans="1:4" x14ac:dyDescent="0.25">
      <c r="A47" s="7"/>
      <c r="B47" s="5"/>
      <c r="C47" s="8"/>
      <c r="D47" s="8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topLeftCell="A7" workbookViewId="0">
      <selection activeCell="E29" sqref="E29"/>
    </sheetView>
  </sheetViews>
  <sheetFormatPr defaultColWidth="9" defaultRowHeight="15" x14ac:dyDescent="0.25"/>
  <cols>
    <col min="1" max="1" width="4" customWidth="1"/>
    <col min="2" max="2" width="48.28515625" customWidth="1"/>
    <col min="3" max="3" width="12.140625" customWidth="1"/>
    <col min="4" max="4" width="13.140625" customWidth="1"/>
  </cols>
  <sheetData>
    <row r="1" spans="1:8" ht="15.95" customHeight="1" x14ac:dyDescent="0.35">
      <c r="A1" s="28"/>
      <c r="B1" s="78" t="s">
        <v>53</v>
      </c>
      <c r="C1" s="78"/>
      <c r="D1" s="78"/>
      <c r="E1" s="44"/>
      <c r="F1" s="44"/>
      <c r="G1" s="44"/>
      <c r="H1" s="44"/>
    </row>
    <row r="2" spans="1:8" ht="15.95" customHeight="1" x14ac:dyDescent="0.25">
      <c r="A2" s="28"/>
      <c r="B2" s="79" t="s">
        <v>1</v>
      </c>
      <c r="C2" s="79"/>
      <c r="D2" s="79"/>
      <c r="E2" s="28"/>
      <c r="F2" s="28"/>
      <c r="G2" s="28"/>
      <c r="H2" s="28"/>
    </row>
    <row r="3" spans="1:8" ht="15.95" customHeight="1" x14ac:dyDescent="0.25">
      <c r="A3" s="28"/>
      <c r="B3" s="78" t="s">
        <v>54</v>
      </c>
      <c r="C3" s="78"/>
      <c r="D3" s="78"/>
      <c r="E3" s="28"/>
      <c r="F3" s="28"/>
      <c r="G3" s="28"/>
      <c r="H3" s="28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28"/>
      <c r="F4" s="28"/>
      <c r="G4" s="28"/>
      <c r="H4" s="28"/>
    </row>
    <row r="5" spans="1:8" x14ac:dyDescent="0.25">
      <c r="A5" s="58"/>
      <c r="B5" s="59" t="s">
        <v>12</v>
      </c>
      <c r="C5" s="58"/>
      <c r="D5" s="58"/>
      <c r="E5" s="28"/>
      <c r="F5" s="28"/>
      <c r="G5" s="28"/>
      <c r="H5" s="28"/>
    </row>
    <row r="6" spans="1:8" x14ac:dyDescent="0.25">
      <c r="A6" s="60">
        <v>1</v>
      </c>
      <c r="B6" s="60" t="s">
        <v>55</v>
      </c>
      <c r="C6" s="61">
        <v>752</v>
      </c>
      <c r="D6" s="59">
        <f>C6</f>
        <v>752</v>
      </c>
    </row>
    <row r="7" spans="1:8" x14ac:dyDescent="0.25">
      <c r="A7" s="62"/>
      <c r="B7" s="63" t="s">
        <v>22</v>
      </c>
      <c r="C7" s="64"/>
      <c r="D7" s="63"/>
    </row>
    <row r="8" spans="1:8" x14ac:dyDescent="0.25">
      <c r="A8" s="62">
        <v>1</v>
      </c>
      <c r="B8" s="60" t="s">
        <v>56</v>
      </c>
      <c r="C8" s="64">
        <v>3245</v>
      </c>
      <c r="D8" s="65">
        <f>C8+D6</f>
        <v>3997</v>
      </c>
    </row>
    <row r="9" spans="1:8" x14ac:dyDescent="0.25">
      <c r="A9" s="66"/>
      <c r="B9" s="67" t="s">
        <v>28</v>
      </c>
      <c r="C9" s="62"/>
      <c r="D9" s="63"/>
    </row>
    <row r="10" spans="1:8" ht="30" x14ac:dyDescent="0.25">
      <c r="A10" s="68">
        <v>1</v>
      </c>
      <c r="B10" s="69" t="s">
        <v>57</v>
      </c>
      <c r="C10" s="70">
        <v>2544.6</v>
      </c>
      <c r="D10" s="71"/>
    </row>
    <row r="11" spans="1:8" x14ac:dyDescent="0.25">
      <c r="A11" s="62">
        <v>2</v>
      </c>
      <c r="B11" s="60" t="s">
        <v>58</v>
      </c>
      <c r="C11" s="62">
        <v>5331.11</v>
      </c>
      <c r="D11" s="62"/>
    </row>
    <row r="12" spans="1:8" x14ac:dyDescent="0.25">
      <c r="A12" s="62">
        <v>3</v>
      </c>
      <c r="B12" s="60" t="s">
        <v>59</v>
      </c>
      <c r="C12" s="62">
        <v>2642.5</v>
      </c>
      <c r="D12" s="63"/>
    </row>
    <row r="13" spans="1:8" x14ac:dyDescent="0.25">
      <c r="A13" s="62"/>
      <c r="B13" s="59" t="s">
        <v>29</v>
      </c>
      <c r="C13" s="63">
        <f>SUM(C10:C12)</f>
        <v>10518.21</v>
      </c>
      <c r="D13" s="63">
        <f>C13+D8</f>
        <v>14515.21</v>
      </c>
    </row>
    <row r="14" spans="1:8" x14ac:dyDescent="0.25">
      <c r="A14" s="62"/>
      <c r="B14" s="59" t="s">
        <v>30</v>
      </c>
      <c r="C14" s="62"/>
      <c r="D14" s="63"/>
    </row>
    <row r="15" spans="1:8" x14ac:dyDescent="0.25">
      <c r="A15" s="62">
        <v>1</v>
      </c>
      <c r="B15" s="60" t="s">
        <v>60</v>
      </c>
      <c r="C15" s="62">
        <v>374092.53</v>
      </c>
      <c r="D15" s="63"/>
    </row>
    <row r="16" spans="1:8" x14ac:dyDescent="0.25">
      <c r="A16" s="62">
        <v>2</v>
      </c>
      <c r="B16" s="60" t="s">
        <v>61</v>
      </c>
      <c r="C16" s="62">
        <v>13615.55</v>
      </c>
      <c r="D16" s="63"/>
    </row>
    <row r="17" spans="1:4" x14ac:dyDescent="0.25">
      <c r="A17" s="62"/>
      <c r="B17" s="59" t="s">
        <v>32</v>
      </c>
      <c r="C17" s="63">
        <f>SUM(C15:C16)</f>
        <v>387708.08</v>
      </c>
      <c r="D17" s="63">
        <f>C17+D13</f>
        <v>402223.29</v>
      </c>
    </row>
    <row r="18" spans="1:4" x14ac:dyDescent="0.25">
      <c r="A18" s="62"/>
      <c r="B18" s="59" t="s">
        <v>33</v>
      </c>
      <c r="C18" s="62"/>
      <c r="D18" s="63"/>
    </row>
    <row r="19" spans="1:4" x14ac:dyDescent="0.25">
      <c r="A19" s="62">
        <v>1</v>
      </c>
      <c r="B19" s="60" t="s">
        <v>62</v>
      </c>
      <c r="C19" s="59">
        <v>35567.86</v>
      </c>
      <c r="D19" s="63">
        <f>C19+D17</f>
        <v>437791.15</v>
      </c>
    </row>
    <row r="20" spans="1:4" x14ac:dyDescent="0.25">
      <c r="A20" s="62"/>
      <c r="B20" s="62"/>
      <c r="C20" s="62"/>
      <c r="D20" s="62"/>
    </row>
    <row r="21" spans="1:4" x14ac:dyDescent="0.25">
      <c r="A21" s="62"/>
      <c r="B21" s="60"/>
      <c r="C21" s="62"/>
      <c r="D21" s="63"/>
    </row>
    <row r="22" spans="1:4" x14ac:dyDescent="0.25">
      <c r="A22" s="62"/>
      <c r="B22" s="60"/>
      <c r="C22" s="62"/>
      <c r="D22" s="62"/>
    </row>
    <row r="23" spans="1:4" x14ac:dyDescent="0.25">
      <c r="A23" s="62"/>
      <c r="B23" s="63"/>
      <c r="C23" s="63"/>
      <c r="D23" s="63"/>
    </row>
    <row r="24" spans="1:4" x14ac:dyDescent="0.25">
      <c r="A24" s="62"/>
      <c r="B24" s="63"/>
      <c r="C24" s="62"/>
      <c r="D24" s="62"/>
    </row>
    <row r="25" spans="1:4" x14ac:dyDescent="0.25">
      <c r="A25" s="62"/>
      <c r="B25" s="60"/>
      <c r="C25" s="62"/>
      <c r="D25" s="62"/>
    </row>
    <row r="26" spans="1:4" x14ac:dyDescent="0.25">
      <c r="A26" s="62"/>
      <c r="B26" s="60"/>
      <c r="C26" s="62"/>
      <c r="D26" s="63"/>
    </row>
    <row r="27" spans="1:4" x14ac:dyDescent="0.25">
      <c r="A27" s="62"/>
      <c r="B27" s="63"/>
      <c r="C27" s="63"/>
      <c r="D27" s="63"/>
    </row>
    <row r="28" spans="1:4" x14ac:dyDescent="0.25">
      <c r="A28" s="62"/>
      <c r="B28" s="62"/>
      <c r="C28" s="62"/>
      <c r="D28" s="62"/>
    </row>
    <row r="29" spans="1:4" x14ac:dyDescent="0.25">
      <c r="A29" s="62"/>
      <c r="B29" s="63"/>
      <c r="C29" s="63"/>
      <c r="D29" s="63"/>
    </row>
    <row r="30" spans="1:4" x14ac:dyDescent="0.25">
      <c r="A30" s="62"/>
      <c r="B30" s="63"/>
      <c r="C30" s="62"/>
      <c r="D30" s="62"/>
    </row>
    <row r="31" spans="1:4" x14ac:dyDescent="0.25">
      <c r="A31" s="62"/>
      <c r="B31" s="62"/>
      <c r="C31" s="62"/>
      <c r="D31" s="62"/>
    </row>
    <row r="32" spans="1:4" x14ac:dyDescent="0.25">
      <c r="A32" s="62"/>
      <c r="B32" s="63"/>
      <c r="C32" s="63"/>
      <c r="D32" s="63"/>
    </row>
    <row r="33" spans="1:4" x14ac:dyDescent="0.25">
      <c r="A33" s="72"/>
      <c r="B33" s="72"/>
      <c r="C33" s="72"/>
      <c r="D33" s="72"/>
    </row>
    <row r="34" spans="1:4" x14ac:dyDescent="0.25">
      <c r="A34" s="72"/>
      <c r="B34" s="72"/>
      <c r="C34" s="72"/>
      <c r="D34" s="72"/>
    </row>
    <row r="35" spans="1:4" x14ac:dyDescent="0.25">
      <c r="A35" s="72"/>
      <c r="B35" s="72"/>
      <c r="C35" s="72"/>
      <c r="D35" s="72"/>
    </row>
    <row r="36" spans="1:4" x14ac:dyDescent="0.25">
      <c r="A36" s="72"/>
      <c r="B36" s="72"/>
      <c r="C36" s="72"/>
      <c r="D36" s="72"/>
    </row>
    <row r="37" spans="1:4" x14ac:dyDescent="0.25">
      <c r="A37" s="72"/>
      <c r="B37" s="72"/>
      <c r="C37" s="72"/>
      <c r="D37" s="72"/>
    </row>
    <row r="38" spans="1:4" x14ac:dyDescent="0.25">
      <c r="A38" s="72"/>
      <c r="B38" s="72"/>
      <c r="C38" s="72"/>
      <c r="D38" s="72"/>
    </row>
    <row r="39" spans="1:4" x14ac:dyDescent="0.25">
      <c r="A39" s="72"/>
      <c r="B39" s="72"/>
      <c r="C39" s="72"/>
      <c r="D39" s="72"/>
    </row>
    <row r="40" spans="1:4" x14ac:dyDescent="0.25">
      <c r="A40" s="72"/>
      <c r="B40" s="72"/>
      <c r="C40" s="72"/>
      <c r="D40" s="72"/>
    </row>
    <row r="41" spans="1:4" x14ac:dyDescent="0.25">
      <c r="A41" s="72"/>
      <c r="B41" s="72"/>
      <c r="C41" s="72"/>
      <c r="D41" s="72"/>
    </row>
    <row r="42" spans="1:4" x14ac:dyDescent="0.25">
      <c r="A42" s="72"/>
      <c r="B42" s="72"/>
      <c r="C42" s="72"/>
      <c r="D42" s="72"/>
    </row>
    <row r="43" spans="1:4" x14ac:dyDescent="0.25">
      <c r="A43" s="72"/>
      <c r="B43" s="72"/>
      <c r="C43" s="72"/>
      <c r="D43" s="7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8" sqref="B8"/>
    </sheetView>
  </sheetViews>
  <sheetFormatPr defaultColWidth="9" defaultRowHeight="15" x14ac:dyDescent="0.25"/>
  <cols>
    <col min="1" max="1" width="5.140625" customWidth="1"/>
    <col min="2" max="2" width="48.28515625" customWidth="1"/>
  </cols>
  <sheetData>
    <row r="1" spans="1:4" ht="15.75" x14ac:dyDescent="0.25">
      <c r="A1" s="28"/>
      <c r="B1" s="78" t="s">
        <v>0</v>
      </c>
      <c r="C1" s="78"/>
      <c r="D1" s="78"/>
    </row>
    <row r="2" spans="1:4" ht="15.75" x14ac:dyDescent="0.25">
      <c r="A2" s="28"/>
      <c r="B2" s="79" t="s">
        <v>1</v>
      </c>
      <c r="C2" s="79"/>
      <c r="D2" s="79"/>
    </row>
    <row r="3" spans="1:4" ht="15.75" x14ac:dyDescent="0.25">
      <c r="A3" s="28"/>
      <c r="B3" s="78" t="s">
        <v>63</v>
      </c>
      <c r="C3" s="78"/>
      <c r="D3" s="78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"/>
      <c r="B5" s="5" t="s">
        <v>12</v>
      </c>
      <c r="C5" s="4"/>
      <c r="D5" s="4"/>
    </row>
    <row r="6" spans="1:4" x14ac:dyDescent="0.25">
      <c r="A6" s="4">
        <v>1</v>
      </c>
      <c r="B6" s="6" t="s">
        <v>64</v>
      </c>
      <c r="C6" s="50">
        <v>846.8</v>
      </c>
      <c r="D6" s="5">
        <f>C6</f>
        <v>846.8</v>
      </c>
    </row>
    <row r="7" spans="1:4" x14ac:dyDescent="0.25">
      <c r="A7" s="4"/>
      <c r="B7" s="5" t="s">
        <v>16</v>
      </c>
      <c r="C7" s="50"/>
      <c r="D7" s="4"/>
    </row>
    <row r="8" spans="1:4" x14ac:dyDescent="0.25">
      <c r="A8" s="4">
        <v>1</v>
      </c>
      <c r="B8" s="6" t="s">
        <v>65</v>
      </c>
      <c r="C8" s="51">
        <v>1550.4</v>
      </c>
      <c r="D8" s="4">
        <f>C8+D6</f>
        <v>2397.1999999999998</v>
      </c>
    </row>
    <row r="9" spans="1:4" x14ac:dyDescent="0.25">
      <c r="A9" s="5"/>
      <c r="B9" s="6"/>
      <c r="C9" s="52"/>
      <c r="D9" s="5"/>
    </row>
    <row r="10" spans="1:4" x14ac:dyDescent="0.25">
      <c r="A10" s="5"/>
      <c r="B10" s="5"/>
      <c r="C10" s="52"/>
      <c r="D10" s="5"/>
    </row>
    <row r="11" spans="1:4" x14ac:dyDescent="0.25">
      <c r="A11" s="5"/>
      <c r="B11" s="6"/>
      <c r="C11" s="52"/>
      <c r="D11" s="5"/>
    </row>
    <row r="12" spans="1:4" x14ac:dyDescent="0.25">
      <c r="A12" s="8"/>
      <c r="B12" s="8"/>
      <c r="C12" s="9"/>
      <c r="D12" s="8"/>
    </row>
    <row r="13" spans="1:4" x14ac:dyDescent="0.25">
      <c r="A13" s="7"/>
      <c r="B13" s="6"/>
      <c r="C13" s="11"/>
      <c r="D13" s="53"/>
    </row>
    <row r="14" spans="1:4" x14ac:dyDescent="0.25">
      <c r="A14" s="12"/>
      <c r="B14" s="13"/>
      <c r="C14" s="8"/>
      <c r="D14" s="8"/>
    </row>
    <row r="15" spans="1:4" x14ac:dyDescent="0.25">
      <c r="A15" s="14"/>
      <c r="B15" s="54"/>
      <c r="C15" s="55"/>
      <c r="D15" s="56"/>
    </row>
    <row r="16" spans="1:4" x14ac:dyDescent="0.25">
      <c r="A16" s="7"/>
      <c r="B16" s="6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8"/>
      <c r="C19" s="8"/>
      <c r="D19" s="8"/>
    </row>
    <row r="20" spans="1:4" x14ac:dyDescent="0.25">
      <c r="A20" s="7"/>
      <c r="B20" s="8"/>
      <c r="C20" s="7"/>
      <c r="D20" s="7"/>
    </row>
    <row r="21" spans="1:4" x14ac:dyDescent="0.25">
      <c r="A21" s="7"/>
      <c r="B21" s="5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8"/>
      <c r="C23" s="8"/>
      <c r="D23" s="8"/>
    </row>
    <row r="24" spans="1:4" x14ac:dyDescent="0.25">
      <c r="A24" s="7"/>
      <c r="B24" s="8"/>
      <c r="C24" s="7"/>
      <c r="D24" s="7"/>
    </row>
    <row r="25" spans="1:4" x14ac:dyDescent="0.25">
      <c r="A25" s="7"/>
      <c r="B25" s="6"/>
      <c r="C25" s="7"/>
      <c r="D25" s="7"/>
    </row>
    <row r="26" spans="1:4" x14ac:dyDescent="0.25">
      <c r="A26" s="7"/>
      <c r="B26" s="6"/>
      <c r="C26" s="7"/>
      <c r="D26" s="7"/>
    </row>
    <row r="27" spans="1:4" x14ac:dyDescent="0.25">
      <c r="A27" s="7"/>
      <c r="B27" s="8"/>
      <c r="C27" s="8"/>
      <c r="D27" s="8"/>
    </row>
    <row r="28" spans="1:4" x14ac:dyDescent="0.25">
      <c r="A28" s="7"/>
      <c r="B28" s="8"/>
      <c r="C28" s="7"/>
      <c r="D28" s="7"/>
    </row>
    <row r="29" spans="1:4" x14ac:dyDescent="0.25">
      <c r="A29" s="7"/>
      <c r="B29" s="6"/>
      <c r="C29" s="7"/>
      <c r="D29" s="7"/>
    </row>
    <row r="30" spans="1:4" x14ac:dyDescent="0.25">
      <c r="A30" s="7"/>
      <c r="B30" s="6"/>
      <c r="C30" s="7"/>
      <c r="D30" s="8"/>
    </row>
    <row r="31" spans="1:4" x14ac:dyDescent="0.25">
      <c r="A31" s="7"/>
      <c r="B31" s="8"/>
      <c r="C31" s="8"/>
      <c r="D31" s="8"/>
    </row>
    <row r="32" spans="1:4" x14ac:dyDescent="0.25">
      <c r="A32" s="7"/>
      <c r="B32" s="7"/>
      <c r="C32" s="7"/>
      <c r="D32" s="7"/>
    </row>
    <row r="33" spans="1:4" x14ac:dyDescent="0.25">
      <c r="A33" s="7"/>
      <c r="B33" s="8"/>
      <c r="C33" s="8"/>
      <c r="D33" s="8"/>
    </row>
    <row r="34" spans="1:4" x14ac:dyDescent="0.25">
      <c r="A34" s="7"/>
      <c r="B34" s="8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8"/>
      <c r="C36" s="8"/>
      <c r="D36" s="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opLeftCell="A8" workbookViewId="0">
      <selection activeCell="D19" sqref="D19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28"/>
      <c r="B1" s="78" t="s">
        <v>66</v>
      </c>
      <c r="C1" s="78"/>
      <c r="D1" s="78"/>
      <c r="E1" s="44"/>
      <c r="F1" s="44"/>
      <c r="G1" s="44"/>
      <c r="H1" s="44"/>
    </row>
    <row r="2" spans="1:8" ht="15.75" x14ac:dyDescent="0.25">
      <c r="A2" s="28"/>
      <c r="B2" s="79" t="s">
        <v>1</v>
      </c>
      <c r="C2" s="79"/>
      <c r="D2" s="79"/>
      <c r="E2" s="28"/>
      <c r="F2" s="28"/>
      <c r="G2" s="28"/>
      <c r="H2" s="28"/>
    </row>
    <row r="3" spans="1:8" ht="15.75" x14ac:dyDescent="0.25">
      <c r="A3" s="28"/>
      <c r="B3" s="78" t="s">
        <v>67</v>
      </c>
      <c r="C3" s="78"/>
      <c r="D3" s="78"/>
      <c r="E3" s="28"/>
      <c r="F3" s="28"/>
      <c r="G3" s="28"/>
      <c r="H3" s="28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28"/>
      <c r="F4" s="28"/>
      <c r="G4" s="28"/>
      <c r="H4" s="28"/>
    </row>
    <row r="5" spans="1:8" ht="15.75" x14ac:dyDescent="0.25">
      <c r="A5" s="2"/>
      <c r="B5" s="45" t="s">
        <v>18</v>
      </c>
      <c r="C5" s="4"/>
      <c r="D5" s="2"/>
      <c r="E5" s="28"/>
      <c r="F5" s="28"/>
      <c r="G5" s="28"/>
      <c r="H5" s="28"/>
    </row>
    <row r="6" spans="1:8" s="28" customFormat="1" x14ac:dyDescent="0.25">
      <c r="A6" s="6">
        <v>1</v>
      </c>
      <c r="B6" s="6" t="s">
        <v>68</v>
      </c>
      <c r="C6" s="6">
        <v>8569.24</v>
      </c>
      <c r="D6" s="5">
        <f>C6</f>
        <v>8569.24</v>
      </c>
    </row>
    <row r="7" spans="1:8" s="28" customFormat="1" x14ac:dyDescent="0.25">
      <c r="A7" s="6"/>
      <c r="B7" s="5" t="s">
        <v>28</v>
      </c>
      <c r="C7" s="6"/>
      <c r="D7" s="46"/>
    </row>
    <row r="8" spans="1:8" s="21" customFormat="1" ht="30" x14ac:dyDescent="0.25">
      <c r="A8" s="7">
        <v>1</v>
      </c>
      <c r="B8" s="6" t="s">
        <v>69</v>
      </c>
      <c r="C8" s="8">
        <v>3455.5</v>
      </c>
      <c r="D8" s="47">
        <f>C8+D6</f>
        <v>12024.74</v>
      </c>
    </row>
    <row r="9" spans="1:8" x14ac:dyDescent="0.25">
      <c r="A9" s="6"/>
      <c r="B9" s="5" t="s">
        <v>36</v>
      </c>
      <c r="C9" s="6"/>
      <c r="D9" s="5"/>
    </row>
    <row r="10" spans="1:8" x14ac:dyDescent="0.25">
      <c r="A10" s="6">
        <v>1</v>
      </c>
      <c r="B10" s="48" t="s">
        <v>70</v>
      </c>
      <c r="C10" s="6">
        <v>3886.6</v>
      </c>
      <c r="D10" s="5"/>
    </row>
    <row r="11" spans="1:8" s="21" customFormat="1" ht="30" x14ac:dyDescent="0.25">
      <c r="A11" s="7">
        <v>2</v>
      </c>
      <c r="B11" s="48" t="s">
        <v>71</v>
      </c>
      <c r="C11" s="49">
        <v>8300</v>
      </c>
      <c r="D11" s="47"/>
    </row>
    <row r="12" spans="1:8" ht="30" x14ac:dyDescent="0.25">
      <c r="A12" s="7">
        <v>3</v>
      </c>
      <c r="B12" s="48" t="s">
        <v>72</v>
      </c>
      <c r="C12" s="7">
        <f>8576+36327.31</f>
        <v>44903.31</v>
      </c>
      <c r="D12" s="47"/>
    </row>
    <row r="13" spans="1:8" ht="30" x14ac:dyDescent="0.25">
      <c r="A13" s="8">
        <v>4</v>
      </c>
      <c r="B13" s="48" t="s">
        <v>73</v>
      </c>
      <c r="C13" s="49">
        <v>10763.24</v>
      </c>
      <c r="D13" s="47"/>
    </row>
    <row r="14" spans="1:8" x14ac:dyDescent="0.25">
      <c r="A14" s="7">
        <v>5</v>
      </c>
      <c r="B14" s="48" t="s">
        <v>74</v>
      </c>
      <c r="C14" s="7">
        <v>9081.7000000000007</v>
      </c>
      <c r="D14" s="47"/>
    </row>
    <row r="15" spans="1:8" x14ac:dyDescent="0.25">
      <c r="A15" s="7">
        <v>6</v>
      </c>
      <c r="B15" s="48" t="s">
        <v>75</v>
      </c>
      <c r="C15" s="7">
        <v>54937.8</v>
      </c>
      <c r="D15" s="7"/>
    </row>
    <row r="16" spans="1:8" x14ac:dyDescent="0.25">
      <c r="A16" s="7">
        <v>7</v>
      </c>
      <c r="B16" s="48" t="s">
        <v>76</v>
      </c>
      <c r="C16" s="7">
        <v>1984.2</v>
      </c>
      <c r="D16" s="47"/>
    </row>
    <row r="17" spans="1:4" ht="30" x14ac:dyDescent="0.25">
      <c r="A17" s="7">
        <v>8</v>
      </c>
      <c r="B17" s="48" t="s">
        <v>77</v>
      </c>
      <c r="C17" s="7">
        <v>23613.3</v>
      </c>
      <c r="D17" s="7"/>
    </row>
    <row r="18" spans="1:4" x14ac:dyDescent="0.25">
      <c r="A18" s="7"/>
      <c r="B18" s="5" t="s">
        <v>37</v>
      </c>
      <c r="C18" s="47">
        <f>SUM(C10:C17)</f>
        <v>157470.15</v>
      </c>
      <c r="D18" s="47">
        <f>C18+D8</f>
        <v>169494.89</v>
      </c>
    </row>
    <row r="19" spans="1:4" x14ac:dyDescent="0.25">
      <c r="A19" s="7"/>
      <c r="B19" s="5"/>
      <c r="C19" s="8"/>
      <c r="D19" s="8"/>
    </row>
    <row r="20" spans="1:4" x14ac:dyDescent="0.25">
      <c r="A20" s="7"/>
      <c r="B20" s="5"/>
      <c r="C20" s="8"/>
      <c r="D20" s="8"/>
    </row>
    <row r="21" spans="1:4" x14ac:dyDescent="0.25">
      <c r="A21" s="7"/>
      <c r="B21" s="6"/>
      <c r="C21" s="7"/>
      <c r="D21" s="7"/>
    </row>
    <row r="22" spans="1:4" x14ac:dyDescent="0.25">
      <c r="A22" s="7"/>
      <c r="B22" s="6"/>
      <c r="C22" s="7"/>
      <c r="D22" s="7"/>
    </row>
    <row r="23" spans="1:4" x14ac:dyDescent="0.25">
      <c r="A23" s="7"/>
      <c r="B23" s="5"/>
      <c r="C23" s="8"/>
      <c r="D23" s="8"/>
    </row>
    <row r="24" spans="1:4" x14ac:dyDescent="0.25">
      <c r="A24" s="7"/>
      <c r="B24" s="5"/>
      <c r="C24" s="7"/>
      <c r="D24" s="7"/>
    </row>
    <row r="25" spans="1:4" x14ac:dyDescent="0.25">
      <c r="A25" s="7"/>
      <c r="B25" s="6"/>
      <c r="C25" s="7"/>
      <c r="D25" s="7"/>
    </row>
    <row r="26" spans="1:4" x14ac:dyDescent="0.25">
      <c r="A26" s="7"/>
      <c r="B26" s="5"/>
      <c r="C26" s="8"/>
      <c r="D26" s="8"/>
    </row>
    <row r="27" spans="1:4" x14ac:dyDescent="0.25">
      <c r="A27" s="7"/>
      <c r="B27" s="5"/>
      <c r="C27" s="7"/>
      <c r="D27" s="7"/>
    </row>
    <row r="28" spans="1:4" x14ac:dyDescent="0.25">
      <c r="A28" s="7"/>
      <c r="B28" s="6"/>
      <c r="C28" s="7"/>
      <c r="D28" s="7"/>
    </row>
    <row r="29" spans="1:4" x14ac:dyDescent="0.25">
      <c r="A29" s="7"/>
      <c r="B29" s="5"/>
      <c r="C29" s="8"/>
      <c r="D29" s="8"/>
    </row>
    <row r="30" spans="1:4" x14ac:dyDescent="0.25">
      <c r="A30" s="7"/>
      <c r="B30" s="5"/>
      <c r="C30" s="7"/>
      <c r="D30" s="7"/>
    </row>
    <row r="31" spans="1:4" x14ac:dyDescent="0.25">
      <c r="A31" s="7"/>
      <c r="B31" s="6"/>
      <c r="C31" s="7"/>
      <c r="D31" s="8"/>
    </row>
    <row r="32" spans="1:4" x14ac:dyDescent="0.25">
      <c r="A32" s="7"/>
      <c r="B32" s="5"/>
      <c r="C32" s="8"/>
      <c r="D32" s="8"/>
    </row>
    <row r="33" spans="1:4" x14ac:dyDescent="0.25">
      <c r="A33" s="7"/>
      <c r="B33" s="6"/>
      <c r="C33" s="7"/>
      <c r="D33" s="7"/>
    </row>
    <row r="34" spans="1:4" x14ac:dyDescent="0.25">
      <c r="A34" s="7"/>
      <c r="B34" s="5"/>
      <c r="C34" s="8"/>
      <c r="D34" s="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workbookViewId="0">
      <selection activeCell="M24" sqref="M24"/>
    </sheetView>
  </sheetViews>
  <sheetFormatPr defaultColWidth="9" defaultRowHeight="15" x14ac:dyDescent="0.25"/>
  <cols>
    <col min="1" max="1" width="28.5703125" style="28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ht="15.75" x14ac:dyDescent="0.25">
      <c r="A1" s="80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27" customFormat="1" ht="20.25" customHeight="1" x14ac:dyDescent="0.25">
      <c r="A3" s="3"/>
      <c r="B3" s="31" t="s">
        <v>6</v>
      </c>
      <c r="C3" s="31" t="s">
        <v>12</v>
      </c>
      <c r="D3" s="31" t="s">
        <v>16</v>
      </c>
      <c r="E3" s="31" t="s">
        <v>18</v>
      </c>
      <c r="F3" s="31" t="s">
        <v>22</v>
      </c>
      <c r="G3" s="31" t="s">
        <v>25</v>
      </c>
      <c r="H3" s="31" t="s">
        <v>28</v>
      </c>
      <c r="I3" s="31" t="s">
        <v>30</v>
      </c>
      <c r="J3" s="31" t="s">
        <v>33</v>
      </c>
      <c r="K3" s="31" t="s">
        <v>36</v>
      </c>
      <c r="L3" s="31" t="s">
        <v>38</v>
      </c>
      <c r="M3" s="31" t="s">
        <v>79</v>
      </c>
      <c r="N3" s="42" t="s">
        <v>80</v>
      </c>
    </row>
    <row r="4" spans="1:14" ht="39.75" customHeight="1" x14ac:dyDescent="0.35">
      <c r="A4" s="32" t="s">
        <v>81</v>
      </c>
      <c r="B4" s="33">
        <f>B5+B6+B7</f>
        <v>65423.83</v>
      </c>
      <c r="C4" s="33">
        <f t="shared" ref="C4:N4" si="0">C5+C6+C7</f>
        <v>62798.83</v>
      </c>
      <c r="D4" s="33">
        <f t="shared" si="0"/>
        <v>62798.83</v>
      </c>
      <c r="E4" s="33">
        <f t="shared" si="0"/>
        <v>62798.83</v>
      </c>
      <c r="F4" s="33">
        <f t="shared" si="0"/>
        <v>62798.83</v>
      </c>
      <c r="G4" s="33">
        <f t="shared" si="0"/>
        <v>62798.83</v>
      </c>
      <c r="H4" s="33">
        <f t="shared" si="0"/>
        <v>62798.83</v>
      </c>
      <c r="I4" s="33">
        <f t="shared" si="0"/>
        <v>62798.83</v>
      </c>
      <c r="J4" s="33">
        <f t="shared" si="0"/>
        <v>62798.83</v>
      </c>
      <c r="K4" s="33">
        <f t="shared" si="0"/>
        <v>62798.83</v>
      </c>
      <c r="L4" s="33">
        <f t="shared" si="0"/>
        <v>62798.83</v>
      </c>
      <c r="M4" s="33">
        <f t="shared" si="0"/>
        <v>77953.83</v>
      </c>
      <c r="N4" s="33">
        <f t="shared" si="0"/>
        <v>771365.96</v>
      </c>
    </row>
    <row r="5" spans="1:14" ht="39" customHeight="1" x14ac:dyDescent="0.35">
      <c r="A5" s="32" t="s">
        <v>82</v>
      </c>
      <c r="B5" s="34">
        <v>42881.29</v>
      </c>
      <c r="C5" s="34">
        <v>42881.29</v>
      </c>
      <c r="D5" s="34">
        <v>42881.29</v>
      </c>
      <c r="E5" s="34">
        <v>42881.29</v>
      </c>
      <c r="F5" s="34">
        <v>42881.29</v>
      </c>
      <c r="G5" s="34">
        <v>42881.29</v>
      </c>
      <c r="H5" s="34">
        <v>42881.29</v>
      </c>
      <c r="I5" s="34">
        <v>42881.29</v>
      </c>
      <c r="J5" s="34">
        <v>42881.29</v>
      </c>
      <c r="K5" s="34">
        <v>42881.29</v>
      </c>
      <c r="L5" s="34">
        <v>42881.29</v>
      </c>
      <c r="M5" s="34">
        <v>42881.29</v>
      </c>
      <c r="N5" s="34">
        <f t="shared" ref="N5:N23" si="1">SUM(B5:M5)</f>
        <v>514575.47999999992</v>
      </c>
    </row>
    <row r="6" spans="1:14" ht="44.25" customHeight="1" x14ac:dyDescent="0.35">
      <c r="A6" s="32" t="s">
        <v>83</v>
      </c>
      <c r="B6" s="34">
        <v>19917.54</v>
      </c>
      <c r="C6" s="34">
        <v>19917.54</v>
      </c>
      <c r="D6" s="34">
        <v>19917.54</v>
      </c>
      <c r="E6" s="34">
        <v>19917.54</v>
      </c>
      <c r="F6" s="34">
        <v>19917.54</v>
      </c>
      <c r="G6" s="34">
        <v>19917.54</v>
      </c>
      <c r="H6" s="34">
        <v>19917.54</v>
      </c>
      <c r="I6" s="34">
        <v>19917.54</v>
      </c>
      <c r="J6" s="34">
        <v>19917.54</v>
      </c>
      <c r="K6" s="34">
        <v>19917.54</v>
      </c>
      <c r="L6" s="34">
        <v>19917.54</v>
      </c>
      <c r="M6" s="34">
        <v>19917.54</v>
      </c>
      <c r="N6" s="34">
        <f t="shared" si="1"/>
        <v>239010.48000000007</v>
      </c>
    </row>
    <row r="7" spans="1:14" ht="44.25" customHeight="1" x14ac:dyDescent="0.35">
      <c r="A7" s="32" t="s">
        <v>84</v>
      </c>
      <c r="B7" s="34">
        <v>2625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>
        <f>13125+2030</f>
        <v>15155</v>
      </c>
      <c r="N7" s="34">
        <f t="shared" si="1"/>
        <v>17780</v>
      </c>
    </row>
    <row r="8" spans="1:14" ht="36" customHeight="1" x14ac:dyDescent="0.35">
      <c r="A8" s="35" t="s">
        <v>85</v>
      </c>
      <c r="B8" s="33">
        <f>B9+B10+B11+B12+B13</f>
        <v>56697.55</v>
      </c>
      <c r="C8" s="33">
        <f t="shared" ref="C8:M8" si="2">C9+C10+C11+C12+C13</f>
        <v>52676.42</v>
      </c>
      <c r="D8" s="33">
        <f t="shared" si="2"/>
        <v>48181.89</v>
      </c>
      <c r="E8" s="33">
        <f t="shared" si="2"/>
        <v>54991.3</v>
      </c>
      <c r="F8" s="33">
        <f t="shared" si="2"/>
        <v>53610.879999999997</v>
      </c>
      <c r="G8" s="33">
        <f t="shared" si="2"/>
        <v>52614.58</v>
      </c>
      <c r="H8" s="33">
        <f t="shared" si="2"/>
        <v>48821.59</v>
      </c>
      <c r="I8" s="33">
        <f t="shared" si="2"/>
        <v>52793.120000000003</v>
      </c>
      <c r="J8" s="33">
        <f t="shared" si="2"/>
        <v>52038.53</v>
      </c>
      <c r="K8" s="33">
        <f t="shared" si="2"/>
        <v>60716.800000000003</v>
      </c>
      <c r="L8" s="33">
        <f t="shared" si="2"/>
        <v>76808.53</v>
      </c>
      <c r="M8" s="33">
        <f t="shared" si="2"/>
        <v>58379.03</v>
      </c>
      <c r="N8" s="33">
        <f t="shared" si="1"/>
        <v>668330.22000000009</v>
      </c>
    </row>
    <row r="9" spans="1:14" ht="40.5" customHeight="1" x14ac:dyDescent="0.35">
      <c r="A9" s="32" t="s">
        <v>86</v>
      </c>
      <c r="B9" s="34">
        <v>5870.99</v>
      </c>
      <c r="C9" s="34">
        <v>3924.92</v>
      </c>
      <c r="D9" s="34">
        <v>2158.92</v>
      </c>
      <c r="E9" s="34">
        <v>6331.92</v>
      </c>
      <c r="F9" s="34">
        <v>4368.92</v>
      </c>
      <c r="G9" s="34">
        <v>4750.62</v>
      </c>
      <c r="H9" s="34">
        <v>2158.92</v>
      </c>
      <c r="I9" s="34">
        <v>3818.92</v>
      </c>
      <c r="J9" s="34">
        <v>2988.92</v>
      </c>
      <c r="K9" s="34">
        <v>2158.92</v>
      </c>
      <c r="L9" s="34">
        <v>2158.92</v>
      </c>
      <c r="M9" s="34">
        <v>3206.92</v>
      </c>
      <c r="N9" s="33">
        <f t="shared" si="1"/>
        <v>43897.80999999999</v>
      </c>
    </row>
    <row r="10" spans="1:14" ht="45.75" customHeight="1" x14ac:dyDescent="0.35">
      <c r="A10" s="32" t="s">
        <v>87</v>
      </c>
      <c r="B10" s="36">
        <v>9270</v>
      </c>
      <c r="C10" s="34">
        <v>9380</v>
      </c>
      <c r="D10" s="34">
        <v>8550</v>
      </c>
      <c r="E10" s="34">
        <v>9086</v>
      </c>
      <c r="F10" s="34">
        <v>8550</v>
      </c>
      <c r="G10" s="34">
        <v>8550</v>
      </c>
      <c r="H10" s="34">
        <v>10260</v>
      </c>
      <c r="I10" s="34">
        <v>11574</v>
      </c>
      <c r="J10" s="34">
        <v>10260</v>
      </c>
      <c r="K10" s="34">
        <v>15010.5</v>
      </c>
      <c r="L10" s="34">
        <v>10260</v>
      </c>
      <c r="M10" s="34">
        <v>12060</v>
      </c>
      <c r="N10" s="33">
        <f t="shared" si="1"/>
        <v>122810.5</v>
      </c>
    </row>
    <row r="11" spans="1:14" ht="45.75" customHeight="1" x14ac:dyDescent="0.35">
      <c r="A11" s="37" t="s">
        <v>88</v>
      </c>
      <c r="B11" s="36"/>
      <c r="C11" s="34"/>
      <c r="D11" s="34">
        <v>1070.3</v>
      </c>
      <c r="E11" s="34"/>
      <c r="F11" s="34">
        <v>2698</v>
      </c>
      <c r="G11" s="34">
        <v>1320</v>
      </c>
      <c r="H11" s="34"/>
      <c r="I11" s="34"/>
      <c r="J11" s="34"/>
      <c r="K11" s="34">
        <v>411.4</v>
      </c>
      <c r="L11" s="34"/>
      <c r="M11" s="34"/>
      <c r="N11" s="33">
        <f t="shared" si="1"/>
        <v>5499.7</v>
      </c>
    </row>
    <row r="12" spans="1:14" ht="45.75" customHeight="1" x14ac:dyDescent="0.35">
      <c r="A12" s="37" t="s">
        <v>89</v>
      </c>
      <c r="B12" s="36">
        <v>34621.370000000003</v>
      </c>
      <c r="C12" s="36">
        <v>34621.370000000003</v>
      </c>
      <c r="D12" s="34">
        <v>34621.370000000003</v>
      </c>
      <c r="E12" s="34">
        <v>34621.370000000003</v>
      </c>
      <c r="F12" s="34">
        <v>34621.370000000003</v>
      </c>
      <c r="G12" s="34">
        <v>34621.370000000003</v>
      </c>
      <c r="H12" s="34">
        <v>34621.370000000003</v>
      </c>
      <c r="I12" s="34">
        <v>34621.370000000003</v>
      </c>
      <c r="J12" s="34">
        <v>34621.370000000003</v>
      </c>
      <c r="K12" s="34">
        <v>34621.370000000003</v>
      </c>
      <c r="L12" s="34">
        <v>60031.37</v>
      </c>
      <c r="M12" s="34">
        <v>36378.800000000003</v>
      </c>
      <c r="N12" s="33">
        <f t="shared" si="1"/>
        <v>442623.87</v>
      </c>
    </row>
    <row r="13" spans="1:14" ht="21.75" customHeight="1" x14ac:dyDescent="0.35">
      <c r="A13" s="32" t="s">
        <v>90</v>
      </c>
      <c r="B13" s="34">
        <v>6935.19</v>
      </c>
      <c r="C13" s="34">
        <v>4750.13</v>
      </c>
      <c r="D13" s="34">
        <v>1781.3</v>
      </c>
      <c r="E13" s="34">
        <v>4952.01</v>
      </c>
      <c r="F13" s="34">
        <v>3372.59</v>
      </c>
      <c r="G13" s="34">
        <v>3372.59</v>
      </c>
      <c r="H13" s="34">
        <v>1781.3</v>
      </c>
      <c r="I13" s="34">
        <v>2778.83</v>
      </c>
      <c r="J13" s="34">
        <v>4168.24</v>
      </c>
      <c r="K13" s="34">
        <v>8514.61</v>
      </c>
      <c r="L13" s="34">
        <v>4358.24</v>
      </c>
      <c r="M13" s="34">
        <v>6733.31</v>
      </c>
      <c r="N13" s="34">
        <f t="shared" si="1"/>
        <v>53498.339999999989</v>
      </c>
    </row>
    <row r="14" spans="1:14" ht="23.25" customHeight="1" x14ac:dyDescent="0.35">
      <c r="A14" s="35" t="s">
        <v>91</v>
      </c>
      <c r="B14" s="33">
        <f>B15+B16+B17</f>
        <v>0</v>
      </c>
      <c r="C14" s="33">
        <f t="shared" ref="C14:N14" si="3">C15+C16+C17</f>
        <v>1598.8</v>
      </c>
      <c r="D14" s="33">
        <f t="shared" si="3"/>
        <v>1550.4</v>
      </c>
      <c r="E14" s="33">
        <f t="shared" si="3"/>
        <v>8569.24</v>
      </c>
      <c r="F14" s="33">
        <f t="shared" si="3"/>
        <v>3245</v>
      </c>
      <c r="G14" s="33">
        <f t="shared" si="3"/>
        <v>0</v>
      </c>
      <c r="H14" s="33">
        <f t="shared" si="3"/>
        <v>13973.71</v>
      </c>
      <c r="I14" s="33">
        <f t="shared" si="3"/>
        <v>387708.08</v>
      </c>
      <c r="J14" s="33">
        <f t="shared" si="3"/>
        <v>35567.86</v>
      </c>
      <c r="K14" s="33">
        <f t="shared" si="3"/>
        <v>157470.15</v>
      </c>
      <c r="L14" s="33">
        <f t="shared" si="3"/>
        <v>0</v>
      </c>
      <c r="M14" s="33">
        <f t="shared" si="3"/>
        <v>0</v>
      </c>
      <c r="N14" s="33">
        <f t="shared" si="3"/>
        <v>609683.24</v>
      </c>
    </row>
    <row r="15" spans="1:14" ht="42" customHeight="1" x14ac:dyDescent="0.35">
      <c r="A15" s="32" t="s">
        <v>92</v>
      </c>
      <c r="B15" s="34"/>
      <c r="C15" s="34"/>
      <c r="D15" s="34"/>
      <c r="E15" s="34">
        <v>8569.24</v>
      </c>
      <c r="F15" s="34"/>
      <c r="G15" s="34"/>
      <c r="H15" s="34">
        <v>3455.5</v>
      </c>
      <c r="I15" s="34"/>
      <c r="J15" s="34"/>
      <c r="K15" s="34">
        <v>157470.15</v>
      </c>
      <c r="L15" s="43"/>
      <c r="M15" s="34"/>
      <c r="N15" s="34">
        <f>SUM(B15:M15)</f>
        <v>169494.89</v>
      </c>
    </row>
    <row r="16" spans="1:14" ht="40.5" customHeight="1" x14ac:dyDescent="0.35">
      <c r="A16" s="32" t="s">
        <v>93</v>
      </c>
      <c r="B16" s="34"/>
      <c r="C16" s="34">
        <v>752</v>
      </c>
      <c r="D16" s="34"/>
      <c r="E16" s="34"/>
      <c r="F16" s="34">
        <v>3245</v>
      </c>
      <c r="G16" s="34"/>
      <c r="H16" s="34">
        <v>10518.21</v>
      </c>
      <c r="I16" s="34">
        <v>387708.08</v>
      </c>
      <c r="J16" s="34">
        <v>35567.86</v>
      </c>
      <c r="K16" s="34"/>
      <c r="L16" s="34"/>
      <c r="M16" s="34"/>
      <c r="N16" s="34">
        <f>SUM(B16:M16)</f>
        <v>437791.15</v>
      </c>
    </row>
    <row r="17" spans="1:14" ht="40.5" customHeight="1" x14ac:dyDescent="0.35">
      <c r="A17" s="37" t="s">
        <v>94</v>
      </c>
      <c r="B17" s="34"/>
      <c r="C17" s="34">
        <v>846.8</v>
      </c>
      <c r="D17" s="34">
        <v>1550.4</v>
      </c>
      <c r="E17" s="34"/>
      <c r="F17" s="34"/>
      <c r="G17" s="34"/>
      <c r="H17" s="34"/>
      <c r="I17" s="34"/>
      <c r="J17" s="34"/>
      <c r="K17" s="34"/>
      <c r="L17" s="34"/>
      <c r="M17" s="34"/>
      <c r="N17" s="34">
        <f>SUM(B17:M17)</f>
        <v>2397.1999999999998</v>
      </c>
    </row>
    <row r="18" spans="1:14" ht="40.5" customHeight="1" x14ac:dyDescent="0.35">
      <c r="A18" s="38" t="s">
        <v>95</v>
      </c>
      <c r="B18" s="34"/>
      <c r="C18" s="34"/>
      <c r="D18" s="34"/>
      <c r="E18" s="34">
        <v>1440</v>
      </c>
      <c r="F18" s="34">
        <v>3892.1</v>
      </c>
      <c r="G18" s="34">
        <v>8671.4</v>
      </c>
      <c r="H18" s="34">
        <v>302.5</v>
      </c>
      <c r="I18" s="34">
        <v>8500.2999999999993</v>
      </c>
      <c r="J18" s="34"/>
      <c r="K18" s="34"/>
      <c r="L18" s="34"/>
      <c r="M18" s="34"/>
      <c r="N18" s="34">
        <f t="shared" si="1"/>
        <v>22806.3</v>
      </c>
    </row>
    <row r="19" spans="1:14" ht="40.5" customHeight="1" x14ac:dyDescent="0.35">
      <c r="A19" s="35" t="s">
        <v>96</v>
      </c>
      <c r="B19" s="33">
        <f>B20+B21+B22</f>
        <v>0</v>
      </c>
      <c r="C19" s="33">
        <f t="shared" ref="C19:M19" si="4">C20+C21+C22</f>
        <v>0</v>
      </c>
      <c r="D19" s="33">
        <f t="shared" si="4"/>
        <v>0</v>
      </c>
      <c r="E19" s="33">
        <f t="shared" si="4"/>
        <v>0</v>
      </c>
      <c r="F19" s="33">
        <f t="shared" si="4"/>
        <v>0</v>
      </c>
      <c r="G19" s="33">
        <f t="shared" si="4"/>
        <v>0</v>
      </c>
      <c r="H19" s="33">
        <f t="shared" si="4"/>
        <v>0</v>
      </c>
      <c r="I19" s="33">
        <f t="shared" si="4"/>
        <v>0</v>
      </c>
      <c r="J19" s="33">
        <f t="shared" si="4"/>
        <v>0</v>
      </c>
      <c r="K19" s="33">
        <f t="shared" si="4"/>
        <v>0</v>
      </c>
      <c r="L19" s="33">
        <f t="shared" si="4"/>
        <v>0</v>
      </c>
      <c r="M19" s="33">
        <f t="shared" si="4"/>
        <v>0</v>
      </c>
      <c r="N19" s="33">
        <f t="shared" ref="N19:N22" si="5">SUM(B19:M19)</f>
        <v>0</v>
      </c>
    </row>
    <row r="20" spans="1:14" ht="40.5" customHeight="1" x14ac:dyDescent="0.35">
      <c r="A20" s="32" t="s">
        <v>97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>
        <f t="shared" si="5"/>
        <v>0</v>
      </c>
    </row>
    <row r="21" spans="1:14" ht="40.5" customHeight="1" x14ac:dyDescent="0.35">
      <c r="A21" s="32" t="s">
        <v>98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>
        <f t="shared" si="5"/>
        <v>0</v>
      </c>
    </row>
    <row r="22" spans="1:14" ht="40.5" customHeight="1" x14ac:dyDescent="0.35">
      <c r="A22" s="37" t="s">
        <v>99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>
        <f t="shared" si="5"/>
        <v>0</v>
      </c>
    </row>
    <row r="23" spans="1:14" ht="39.75" customHeight="1" x14ac:dyDescent="0.35">
      <c r="A23" s="35" t="s">
        <v>100</v>
      </c>
      <c r="B23" s="33">
        <v>31633.74</v>
      </c>
      <c r="C23" s="33">
        <v>31633.74</v>
      </c>
      <c r="D23" s="33">
        <v>31633.74</v>
      </c>
      <c r="E23" s="33">
        <v>31633.74</v>
      </c>
      <c r="F23" s="33">
        <v>31633.74</v>
      </c>
      <c r="G23" s="33">
        <v>31633.74</v>
      </c>
      <c r="H23" s="33">
        <v>31633.74</v>
      </c>
      <c r="I23" s="33">
        <v>31633.74</v>
      </c>
      <c r="J23" s="33">
        <v>31633.74</v>
      </c>
      <c r="K23" s="33">
        <v>31633.74</v>
      </c>
      <c r="L23" s="33">
        <v>31633.74</v>
      </c>
      <c r="M23" s="33">
        <v>31633.74</v>
      </c>
      <c r="N23" s="33">
        <f t="shared" si="1"/>
        <v>379604.87999999995</v>
      </c>
    </row>
    <row r="24" spans="1:14" ht="22.5" customHeight="1" x14ac:dyDescent="0.35">
      <c r="A24" s="35" t="s">
        <v>101</v>
      </c>
      <c r="B24" s="39">
        <f>B4+B8+B14+B23+B18+B19</f>
        <v>153755.12</v>
      </c>
      <c r="C24" s="39">
        <f t="shared" ref="C24:N24" si="6">C4+C8+C14+C23+C18+C19</f>
        <v>148707.79</v>
      </c>
      <c r="D24" s="39">
        <f t="shared" si="6"/>
        <v>144164.85999999999</v>
      </c>
      <c r="E24" s="39">
        <f t="shared" si="6"/>
        <v>159433.10999999999</v>
      </c>
      <c r="F24" s="39">
        <f t="shared" si="6"/>
        <v>155180.54999999999</v>
      </c>
      <c r="G24" s="39">
        <f t="shared" si="6"/>
        <v>155718.54999999999</v>
      </c>
      <c r="H24" s="39">
        <f t="shared" si="6"/>
        <v>157530.37</v>
      </c>
      <c r="I24" s="39">
        <f t="shared" si="6"/>
        <v>543434.06999999995</v>
      </c>
      <c r="J24" s="39">
        <f t="shared" si="6"/>
        <v>182038.96</v>
      </c>
      <c r="K24" s="39">
        <f t="shared" si="6"/>
        <v>312619.52000000002</v>
      </c>
      <c r="L24" s="39">
        <f t="shared" si="6"/>
        <v>171241.1</v>
      </c>
      <c r="M24" s="39">
        <f t="shared" si="6"/>
        <v>167966.59999999998</v>
      </c>
      <c r="N24" s="39">
        <f t="shared" si="6"/>
        <v>2451790.6</v>
      </c>
    </row>
    <row r="25" spans="1:14" ht="15.75" x14ac:dyDescent="0.25">
      <c r="A25" s="81" t="s">
        <v>102</v>
      </c>
      <c r="B25" s="81"/>
      <c r="C25" s="81"/>
      <c r="D25" s="40"/>
      <c r="E25" s="40"/>
      <c r="F25" s="40"/>
      <c r="G25" s="41"/>
      <c r="H25" s="40"/>
      <c r="I25" s="40"/>
      <c r="J25" s="40"/>
      <c r="K25" s="40"/>
      <c r="L25" s="82" t="s">
        <v>103</v>
      </c>
      <c r="M25" s="82"/>
      <c r="N25" s="82"/>
    </row>
    <row r="26" spans="1:14" ht="15.75" x14ac:dyDescent="0.25">
      <c r="A26" s="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5.75" x14ac:dyDescent="0.25">
      <c r="A27" s="81" t="s">
        <v>104</v>
      </c>
      <c r="B27" s="81"/>
      <c r="C27" s="81"/>
      <c r="D27" s="40"/>
      <c r="E27" s="40"/>
      <c r="F27" s="40"/>
      <c r="G27" s="40"/>
      <c r="H27" s="40"/>
      <c r="I27" s="40"/>
      <c r="J27" s="40"/>
      <c r="K27" s="40"/>
      <c r="L27" s="82" t="s">
        <v>105</v>
      </c>
      <c r="M27" s="82"/>
      <c r="N27" s="82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workbookViewId="0">
      <selection activeCell="D24" sqref="D24:D25"/>
    </sheetView>
  </sheetViews>
  <sheetFormatPr defaultColWidth="9"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customWidth="1"/>
    <col min="5" max="5" width="17" customWidth="1"/>
  </cols>
  <sheetData>
    <row r="1" spans="1:7" ht="15.75" x14ac:dyDescent="0.25">
      <c r="B1" s="20" t="s">
        <v>106</v>
      </c>
      <c r="C1" s="20"/>
      <c r="D1" s="20"/>
      <c r="E1" s="21"/>
      <c r="F1" s="21"/>
      <c r="G1" s="21"/>
    </row>
    <row r="2" spans="1:7" ht="15.75" x14ac:dyDescent="0.25">
      <c r="B2" s="20"/>
      <c r="C2" s="20" t="s">
        <v>1</v>
      </c>
      <c r="D2" s="20"/>
      <c r="E2" s="21"/>
      <c r="F2" s="21"/>
      <c r="G2" s="21"/>
    </row>
    <row r="3" spans="1:7" ht="15.75" x14ac:dyDescent="0.25">
      <c r="B3" s="20" t="s">
        <v>107</v>
      </c>
      <c r="C3" s="20"/>
      <c r="D3" s="20"/>
      <c r="E3" s="21"/>
      <c r="F3" s="21"/>
      <c r="G3" s="21"/>
    </row>
    <row r="4" spans="1:7" x14ac:dyDescent="0.25">
      <c r="A4" s="22" t="s">
        <v>108</v>
      </c>
      <c r="B4" s="22" t="s">
        <v>108</v>
      </c>
      <c r="C4" s="22"/>
      <c r="D4" s="22" t="s">
        <v>109</v>
      </c>
      <c r="E4" s="22" t="s">
        <v>110</v>
      </c>
    </row>
    <row r="5" spans="1:7" x14ac:dyDescent="0.25">
      <c r="A5" s="23" t="s">
        <v>111</v>
      </c>
      <c r="B5" s="23" t="s">
        <v>112</v>
      </c>
      <c r="C5" s="23" t="s">
        <v>113</v>
      </c>
      <c r="D5" s="23" t="s">
        <v>114</v>
      </c>
      <c r="E5" s="23" t="s">
        <v>115</v>
      </c>
    </row>
    <row r="6" spans="1:7" x14ac:dyDescent="0.25">
      <c r="A6" s="12"/>
      <c r="B6" s="12"/>
      <c r="C6" s="24"/>
      <c r="D6" s="25"/>
      <c r="E6" s="12"/>
    </row>
    <row r="7" spans="1:7" x14ac:dyDescent="0.25">
      <c r="A7" s="12"/>
      <c r="B7" s="12"/>
      <c r="C7" s="24"/>
      <c r="D7" s="25"/>
      <c r="E7" s="26"/>
    </row>
    <row r="8" spans="1:7" x14ac:dyDescent="0.25">
      <c r="A8" s="12"/>
      <c r="B8" s="12"/>
      <c r="C8" s="24"/>
      <c r="D8" s="25"/>
      <c r="E8" s="26"/>
    </row>
    <row r="9" spans="1:7" x14ac:dyDescent="0.25">
      <c r="A9" s="12"/>
      <c r="B9" s="12"/>
      <c r="C9" s="24"/>
      <c r="D9" s="25"/>
      <c r="E9" s="12"/>
    </row>
    <row r="10" spans="1:7" x14ac:dyDescent="0.25">
      <c r="A10" s="12"/>
      <c r="B10" s="12"/>
      <c r="C10" s="24"/>
      <c r="D10" s="25"/>
      <c r="E10" s="12"/>
    </row>
    <row r="11" spans="1:7" x14ac:dyDescent="0.25">
      <c r="A11" s="12"/>
      <c r="B11" s="12"/>
      <c r="C11" s="24"/>
      <c r="D11" s="25"/>
      <c r="E11" s="12"/>
    </row>
    <row r="12" spans="1:7" x14ac:dyDescent="0.25">
      <c r="A12" s="12"/>
      <c r="B12" s="12"/>
      <c r="C12" s="24"/>
      <c r="D12" s="25"/>
      <c r="E12" s="12"/>
    </row>
    <row r="13" spans="1:7" x14ac:dyDescent="0.25">
      <c r="A13" s="12"/>
      <c r="B13" s="12"/>
      <c r="C13" s="24"/>
      <c r="D13" s="25"/>
      <c r="E13" s="12"/>
    </row>
    <row r="14" spans="1:7" x14ac:dyDescent="0.25">
      <c r="A14" s="12"/>
      <c r="B14" s="12"/>
      <c r="C14" s="24"/>
      <c r="D14" s="25"/>
      <c r="E14" s="12"/>
    </row>
    <row r="15" spans="1:7" x14ac:dyDescent="0.25">
      <c r="A15" s="12"/>
      <c r="B15" s="12"/>
      <c r="C15" s="24"/>
      <c r="D15" s="25"/>
      <c r="E15" s="12"/>
    </row>
    <row r="16" spans="1:7" x14ac:dyDescent="0.25">
      <c r="A16" s="12"/>
      <c r="B16" s="12"/>
      <c r="C16" s="24"/>
      <c r="D16" s="25"/>
      <c r="E16" s="12"/>
    </row>
    <row r="17" spans="1:5" x14ac:dyDescent="0.25">
      <c r="A17" s="12"/>
      <c r="B17" s="12"/>
      <c r="C17" s="24"/>
      <c r="D17" s="25"/>
      <c r="E17" s="12"/>
    </row>
    <row r="18" spans="1:5" x14ac:dyDescent="0.25">
      <c r="A18" s="12"/>
      <c r="B18" s="12"/>
      <c r="C18" s="24"/>
      <c r="D18" s="25"/>
      <c r="E18" s="12"/>
    </row>
    <row r="19" spans="1:5" x14ac:dyDescent="0.25">
      <c r="A19" s="12"/>
      <c r="B19" s="12"/>
      <c r="C19" s="24"/>
      <c r="D19" s="25"/>
      <c r="E19" s="12"/>
    </row>
    <row r="20" spans="1:5" x14ac:dyDescent="0.25">
      <c r="A20" s="12"/>
      <c r="B20" s="12"/>
      <c r="C20" s="24"/>
      <c r="D20" s="12"/>
      <c r="E20" s="12"/>
    </row>
    <row r="21" spans="1:5" x14ac:dyDescent="0.25">
      <c r="A21" s="12"/>
      <c r="B21" s="12"/>
      <c r="C21" s="24"/>
      <c r="D21" s="12"/>
      <c r="E21" s="12"/>
    </row>
    <row r="22" spans="1:5" x14ac:dyDescent="0.25">
      <c r="A22" s="12"/>
      <c r="B22" s="12"/>
      <c r="C22" s="24"/>
      <c r="D22" s="12"/>
      <c r="E22" s="12"/>
    </row>
    <row r="23" spans="1:5" x14ac:dyDescent="0.25">
      <c r="A23" s="12"/>
      <c r="B23" s="12"/>
      <c r="C23" s="24"/>
      <c r="D23" s="12"/>
      <c r="E23" s="12"/>
    </row>
    <row r="24" spans="1:5" x14ac:dyDescent="0.25">
      <c r="A24" s="12"/>
      <c r="B24" s="12"/>
      <c r="C24" s="24"/>
      <c r="D24" s="12"/>
      <c r="E24" s="12"/>
    </row>
    <row r="25" spans="1:5" x14ac:dyDescent="0.25">
      <c r="A25" s="12"/>
      <c r="B25" s="12"/>
      <c r="C25" s="24"/>
      <c r="D25" s="12"/>
      <c r="E25" s="12"/>
    </row>
    <row r="26" spans="1:5" x14ac:dyDescent="0.25">
      <c r="A26" s="12"/>
      <c r="B26" s="12"/>
      <c r="C26" s="24"/>
      <c r="D26" s="12"/>
      <c r="E26" s="12"/>
    </row>
    <row r="27" spans="1:5" x14ac:dyDescent="0.25">
      <c r="A27" s="12"/>
      <c r="B27" s="12"/>
      <c r="C27" s="24"/>
      <c r="D27" s="12"/>
      <c r="E27" s="12"/>
    </row>
    <row r="28" spans="1:5" x14ac:dyDescent="0.25">
      <c r="A28" s="12"/>
      <c r="B28" s="12"/>
      <c r="C28" s="24"/>
      <c r="D28" s="12"/>
      <c r="E28" s="12"/>
    </row>
    <row r="29" spans="1:5" x14ac:dyDescent="0.25">
      <c r="A29" s="12"/>
      <c r="B29" s="12"/>
      <c r="C29" s="24"/>
      <c r="D29" s="7"/>
      <c r="E29" s="7"/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2" spans="1:5" x14ac:dyDescent="0.25">
      <c r="A32" s="7"/>
      <c r="B32" s="7"/>
      <c r="C32" s="7"/>
      <c r="D32" s="7"/>
      <c r="E32" s="7"/>
    </row>
    <row r="33" spans="1:5" x14ac:dyDescent="0.25">
      <c r="A33" s="7"/>
      <c r="B33" s="7"/>
      <c r="C33" s="7"/>
      <c r="D33" s="7"/>
      <c r="E33" s="7"/>
    </row>
    <row r="34" spans="1:5" x14ac:dyDescent="0.25">
      <c r="A34" s="7"/>
      <c r="B34" s="7"/>
      <c r="C34" s="7"/>
      <c r="D34" s="7"/>
      <c r="E34" s="7"/>
    </row>
    <row r="35" spans="1:5" x14ac:dyDescent="0.25">
      <c r="A35" s="7"/>
      <c r="B35" s="7"/>
      <c r="C35" s="7"/>
      <c r="D35" s="7"/>
      <c r="E35" s="7"/>
    </row>
    <row r="36" spans="1:5" x14ac:dyDescent="0.25">
      <c r="A36" s="7"/>
      <c r="B36" s="7"/>
      <c r="C36" s="7"/>
      <c r="D36" s="7"/>
      <c r="E36" s="7"/>
    </row>
    <row r="37" spans="1:5" x14ac:dyDescent="0.25">
      <c r="A37" s="7"/>
      <c r="B37" s="7"/>
      <c r="C37" s="7"/>
      <c r="D37" s="7"/>
      <c r="E37" s="7"/>
    </row>
    <row r="38" spans="1:5" x14ac:dyDescent="0.25">
      <c r="A38" s="7"/>
      <c r="B38" s="7"/>
      <c r="C38" s="7"/>
      <c r="D38" s="7"/>
      <c r="E38" s="7"/>
    </row>
    <row r="39" spans="1:5" x14ac:dyDescent="0.25">
      <c r="A39" s="7"/>
      <c r="B39" s="7"/>
      <c r="C39" s="7"/>
      <c r="D39" s="7"/>
      <c r="E39" s="7"/>
    </row>
    <row r="40" spans="1:5" x14ac:dyDescent="0.25">
      <c r="A40" s="7"/>
      <c r="B40" s="7"/>
      <c r="C40" s="7"/>
      <c r="D40" s="7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</sheetData>
  <pageMargins left="0.70866141732283505" right="0.39370078740157499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5"/>
  <sheetViews>
    <sheetView workbookViewId="0">
      <selection activeCell="C12" sqref="C12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8" t="s">
        <v>0</v>
      </c>
      <c r="C1" s="78"/>
      <c r="D1" s="78"/>
    </row>
    <row r="2" spans="1:4" ht="15.75" x14ac:dyDescent="0.25">
      <c r="A2" s="1"/>
      <c r="B2" s="79" t="s">
        <v>1</v>
      </c>
      <c r="C2" s="79"/>
      <c r="D2" s="79"/>
    </row>
    <row r="3" spans="1:4" ht="15.75" x14ac:dyDescent="0.25">
      <c r="A3" s="1"/>
      <c r="B3" s="78" t="s">
        <v>116</v>
      </c>
      <c r="C3" s="78"/>
      <c r="D3" s="78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18</v>
      </c>
      <c r="C5" s="4"/>
      <c r="D5" s="4"/>
    </row>
    <row r="6" spans="1:4" x14ac:dyDescent="0.25">
      <c r="A6" s="6">
        <v>1</v>
      </c>
      <c r="B6" s="6" t="s">
        <v>117</v>
      </c>
      <c r="C6" s="6">
        <v>1440</v>
      </c>
      <c r="D6" s="5">
        <f>C6</f>
        <v>1440</v>
      </c>
    </row>
    <row r="7" spans="1:4" x14ac:dyDescent="0.25">
      <c r="A7" s="7"/>
      <c r="B7" s="5" t="s">
        <v>22</v>
      </c>
      <c r="C7" s="6"/>
      <c r="D7" s="8"/>
    </row>
    <row r="8" spans="1:4" x14ac:dyDescent="0.25">
      <c r="A8" s="7">
        <v>1</v>
      </c>
      <c r="B8" s="6" t="s">
        <v>118</v>
      </c>
      <c r="C8" s="9">
        <v>3892.1</v>
      </c>
      <c r="D8" s="10">
        <f>C8+D6</f>
        <v>5332.1</v>
      </c>
    </row>
    <row r="9" spans="1:4" x14ac:dyDescent="0.25">
      <c r="A9" s="7"/>
      <c r="B9" s="5" t="s">
        <v>25</v>
      </c>
      <c r="C9" s="11"/>
      <c r="D9" s="10"/>
    </row>
    <row r="10" spans="1:4" x14ac:dyDescent="0.25">
      <c r="A10" s="7">
        <v>1</v>
      </c>
      <c r="B10" s="6" t="s">
        <v>119</v>
      </c>
      <c r="C10" s="11">
        <f>3871.4+4800</f>
        <v>8671.4</v>
      </c>
      <c r="D10" s="10">
        <f>C10+D8</f>
        <v>14003.5</v>
      </c>
    </row>
    <row r="11" spans="1:4" x14ac:dyDescent="0.25">
      <c r="A11" s="12"/>
      <c r="B11" s="13" t="s">
        <v>28</v>
      </c>
      <c r="C11" s="7"/>
      <c r="D11" s="8"/>
    </row>
    <row r="12" spans="1:4" x14ac:dyDescent="0.25">
      <c r="A12" s="14">
        <v>1</v>
      </c>
      <c r="B12" s="15" t="s">
        <v>120</v>
      </c>
      <c r="C12" s="16">
        <v>302.5</v>
      </c>
      <c r="D12" s="17">
        <f>C12+D10</f>
        <v>14306</v>
      </c>
    </row>
    <row r="13" spans="1:4" x14ac:dyDescent="0.25">
      <c r="A13" s="7"/>
      <c r="B13" s="5" t="s">
        <v>30</v>
      </c>
      <c r="C13" s="7"/>
      <c r="D13" s="7"/>
    </row>
    <row r="14" spans="1:4" x14ac:dyDescent="0.25">
      <c r="A14" s="7">
        <v>1</v>
      </c>
      <c r="B14" s="7" t="s">
        <v>119</v>
      </c>
      <c r="C14" s="8">
        <v>8500.2999999999993</v>
      </c>
      <c r="D14" s="8">
        <f>C14+D11</f>
        <v>8500.2999999999993</v>
      </c>
    </row>
    <row r="15" spans="1:4" x14ac:dyDescent="0.25">
      <c r="A15" s="7"/>
      <c r="B15" s="8"/>
      <c r="C15" s="7"/>
      <c r="D15" s="8"/>
    </row>
    <row r="16" spans="1:4" x14ac:dyDescent="0.25">
      <c r="A16" s="7"/>
      <c r="B16" s="7"/>
      <c r="C16" s="7"/>
      <c r="D16" s="8"/>
    </row>
    <row r="17" spans="1:4" x14ac:dyDescent="0.25">
      <c r="A17" s="7"/>
      <c r="B17" s="7"/>
      <c r="C17" s="7"/>
      <c r="D17" s="8"/>
    </row>
    <row r="18" spans="1:4" x14ac:dyDescent="0.25">
      <c r="A18" s="7"/>
      <c r="B18" s="18"/>
      <c r="C18" s="8"/>
      <c r="D18" s="8"/>
    </row>
    <row r="19" spans="1:4" x14ac:dyDescent="0.25">
      <c r="A19" s="7"/>
      <c r="B19" s="19"/>
      <c r="C19" s="7"/>
      <c r="D19" s="8"/>
    </row>
    <row r="20" spans="1:4" x14ac:dyDescent="0.25">
      <c r="A20" s="7"/>
      <c r="B20" s="6"/>
      <c r="C20" s="7"/>
      <c r="D20" s="8"/>
    </row>
    <row r="21" spans="1:4" x14ac:dyDescent="0.25">
      <c r="A21" s="7"/>
      <c r="B21" s="8"/>
      <c r="C21" s="8"/>
      <c r="D21" s="8"/>
    </row>
    <row r="22" spans="1:4" x14ac:dyDescent="0.25">
      <c r="A22" s="7"/>
      <c r="B22" s="8"/>
      <c r="C22" s="7"/>
      <c r="D22" s="7"/>
    </row>
    <row r="23" spans="1:4" x14ac:dyDescent="0.25">
      <c r="A23" s="7"/>
      <c r="B23" s="7"/>
      <c r="C23" s="8"/>
      <c r="D23" s="8"/>
    </row>
    <row r="24" spans="1:4" x14ac:dyDescent="0.25">
      <c r="A24" s="7"/>
      <c r="B24" s="5"/>
      <c r="C24" s="7"/>
      <c r="D24" s="8"/>
    </row>
    <row r="25" spans="1:4" x14ac:dyDescent="0.25">
      <c r="A25" s="7"/>
      <c r="B25" s="6"/>
      <c r="C25" s="7"/>
      <c r="D25" s="8"/>
    </row>
    <row r="26" spans="1:4" x14ac:dyDescent="0.25">
      <c r="A26" s="7"/>
      <c r="B26" s="6"/>
      <c r="C26" s="7"/>
      <c r="D26" s="8"/>
    </row>
    <row r="27" spans="1:4" x14ac:dyDescent="0.25">
      <c r="A27" s="7"/>
      <c r="B27" s="6"/>
      <c r="C27" s="7"/>
      <c r="D27" s="8"/>
    </row>
    <row r="28" spans="1:4" x14ac:dyDescent="0.25">
      <c r="A28" s="7"/>
      <c r="B28" s="6"/>
      <c r="C28" s="7"/>
      <c r="D28" s="8"/>
    </row>
    <row r="29" spans="1:4" x14ac:dyDescent="0.25">
      <c r="A29" s="7"/>
      <c r="B29" s="5"/>
      <c r="C29" s="8"/>
      <c r="D29" s="8"/>
    </row>
    <row r="30" spans="1:4" x14ac:dyDescent="0.25">
      <c r="A30" s="7"/>
      <c r="B30" s="8"/>
      <c r="C30" s="8"/>
      <c r="D30" s="8"/>
    </row>
    <row r="31" spans="1:4" x14ac:dyDescent="0.25">
      <c r="A31" s="7"/>
      <c r="B31" s="7"/>
      <c r="C31" s="7"/>
      <c r="D31" s="8"/>
    </row>
    <row r="32" spans="1:4" x14ac:dyDescent="0.25">
      <c r="A32" s="7"/>
      <c r="B32" s="6"/>
      <c r="C32" s="7"/>
      <c r="D32" s="8"/>
    </row>
    <row r="33" spans="1:4" x14ac:dyDescent="0.25">
      <c r="A33" s="7"/>
      <c r="B33" s="5"/>
      <c r="C33" s="8"/>
      <c r="D33" s="8"/>
    </row>
    <row r="34" spans="1:4" x14ac:dyDescent="0.25">
      <c r="A34" s="7"/>
      <c r="B34" s="5"/>
      <c r="C34" s="7"/>
      <c r="D34" s="8"/>
    </row>
    <row r="35" spans="1:4" x14ac:dyDescent="0.25">
      <c r="A35" s="7"/>
      <c r="B35" s="7"/>
      <c r="C35" s="7"/>
      <c r="D35" s="8"/>
    </row>
    <row r="36" spans="1:4" x14ac:dyDescent="0.25">
      <c r="A36" s="7"/>
      <c r="B36" s="5"/>
      <c r="C36" s="7"/>
      <c r="D36" s="8"/>
    </row>
    <row r="37" spans="1:4" x14ac:dyDescent="0.25">
      <c r="A37" s="7"/>
      <c r="B37" s="6"/>
      <c r="C37" s="8"/>
      <c r="D37" s="8"/>
    </row>
    <row r="38" spans="1:4" x14ac:dyDescent="0.25">
      <c r="A38" s="7"/>
      <c r="B38" s="6"/>
      <c r="C38" s="7"/>
      <c r="D38" s="8"/>
    </row>
    <row r="39" spans="1:4" x14ac:dyDescent="0.25">
      <c r="A39" s="7"/>
      <c r="B39" s="6"/>
      <c r="C39" s="7"/>
      <c r="D39" s="8"/>
    </row>
    <row r="40" spans="1:4" x14ac:dyDescent="0.25">
      <c r="A40" s="7"/>
      <c r="B40" s="7"/>
      <c r="C40" s="7"/>
      <c r="D40" s="8"/>
    </row>
    <row r="41" spans="1:4" x14ac:dyDescent="0.25">
      <c r="A41" s="7"/>
      <c r="B41" s="8"/>
      <c r="C41" s="8"/>
      <c r="D41" s="8"/>
    </row>
    <row r="42" spans="1:4" x14ac:dyDescent="0.25">
      <c r="A42" s="7"/>
      <c r="B42" s="8"/>
      <c r="C42" s="7"/>
      <c r="D42" s="7"/>
    </row>
    <row r="43" spans="1:4" x14ac:dyDescent="0.25">
      <c r="A43" s="7"/>
      <c r="B43" s="6"/>
      <c r="C43" s="7"/>
      <c r="D43" s="8"/>
    </row>
    <row r="44" spans="1:4" x14ac:dyDescent="0.25">
      <c r="A44" s="7"/>
      <c r="B44" s="6"/>
      <c r="C44" s="7"/>
      <c r="D44" s="8"/>
    </row>
    <row r="45" spans="1:4" x14ac:dyDescent="0.25">
      <c r="A45" s="7"/>
      <c r="B45" s="8"/>
      <c r="C45" s="8"/>
      <c r="D45" s="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2025-01-30T03:41:00Z</cp:lastPrinted>
  <dcterms:created xsi:type="dcterms:W3CDTF">2011-07-25T05:21:00Z</dcterms:created>
  <dcterms:modified xsi:type="dcterms:W3CDTF">2026-01-20T09:31:05Z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147EA3F7C2094C6C89A7BD3335E3013B_12</vt:lpwstr>
  </property>
  <property fmtid="{D5CDD505-2E9C-101B-9397-08002B2CF9AE}" pid="3" name="KSOProductBuildVer">
    <vt:lpwstr>1049-12.2.0.23196</vt:lpwstr>
  </property>
</Properties>
</file>