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62408623-3B60-4033-8807-4A940320DDA3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" l="1"/>
  <c r="C49" i="4"/>
  <c r="D61" i="2"/>
  <c r="C61" i="2"/>
  <c r="D71" i="1"/>
  <c r="C71" i="1"/>
  <c r="C44" i="4"/>
  <c r="D57" i="2"/>
  <c r="C57" i="2"/>
  <c r="C63" i="1"/>
  <c r="D12" i="9"/>
  <c r="D10" i="9"/>
  <c r="C10" i="9"/>
  <c r="D6" i="9"/>
  <c r="K24" i="5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G18" i="5"/>
  <c r="N17" i="5"/>
  <c r="N16" i="5"/>
  <c r="N15" i="5"/>
  <c r="M14" i="5"/>
  <c r="L14" i="5"/>
  <c r="N14" i="5" s="1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C39" i="4"/>
  <c r="C30" i="4"/>
  <c r="C24" i="4"/>
  <c r="C18" i="4"/>
  <c r="C12" i="4"/>
  <c r="D6" i="4"/>
  <c r="D8" i="4" s="1"/>
  <c r="D6" i="7"/>
  <c r="D12" i="3"/>
  <c r="C12" i="3"/>
  <c r="D8" i="3"/>
  <c r="C8" i="3"/>
  <c r="D10" i="6"/>
  <c r="D8" i="6"/>
  <c r="D6" i="6"/>
  <c r="D52" i="2"/>
  <c r="C52" i="2"/>
  <c r="D46" i="2"/>
  <c r="C46" i="2"/>
  <c r="D39" i="2"/>
  <c r="C39" i="2"/>
  <c r="D35" i="2"/>
  <c r="C35" i="2"/>
  <c r="D31" i="2"/>
  <c r="C31" i="2"/>
  <c r="D27" i="2"/>
  <c r="C27" i="2"/>
  <c r="D22" i="2"/>
  <c r="C22" i="2"/>
  <c r="D18" i="2"/>
  <c r="C18" i="2"/>
  <c r="D14" i="2"/>
  <c r="C14" i="2"/>
  <c r="D10" i="2"/>
  <c r="C10" i="2"/>
  <c r="C55" i="1"/>
  <c r="C49" i="1"/>
  <c r="C44" i="1"/>
  <c r="C39" i="1"/>
  <c r="C35" i="1"/>
  <c r="C31" i="1"/>
  <c r="C26" i="1"/>
  <c r="C21" i="1"/>
  <c r="C13" i="1"/>
  <c r="D13" i="1" s="1"/>
  <c r="C8" i="1"/>
  <c r="D8" i="1" s="1"/>
  <c r="D21" i="1" l="1"/>
  <c r="D26" i="1" s="1"/>
  <c r="D31" i="1" s="1"/>
  <c r="D35" i="1" s="1"/>
  <c r="D39" i="1" s="1"/>
  <c r="D44" i="1" s="1"/>
  <c r="D49" i="1" s="1"/>
  <c r="D55" i="1" s="1"/>
  <c r="D63" i="1" s="1"/>
  <c r="M24" i="5"/>
  <c r="N8" i="5"/>
  <c r="D12" i="4"/>
  <c r="D18" i="4" s="1"/>
  <c r="D24" i="4" s="1"/>
  <c r="D26" i="4" s="1"/>
  <c r="D30" i="4" s="1"/>
  <c r="D32" i="4" s="1"/>
  <c r="D39" i="4" s="1"/>
  <c r="D44" i="4" s="1"/>
  <c r="L24" i="5"/>
  <c r="N4" i="5"/>
  <c r="N24" i="5" s="1"/>
</calcChain>
</file>

<file path=xl/sharedStrings.xml><?xml version="1.0" encoding="utf-8"?>
<sst xmlns="http://schemas.openxmlformats.org/spreadsheetml/2006/main" count="275" uniqueCount="133">
  <si>
    <t>Лицевой счёт  2025г</t>
  </si>
  <si>
    <t>Сосновая,49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</si>
  <si>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</si>
  <si>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</si>
  <si>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</si>
  <si>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</si>
  <si>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</si>
  <si>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</si>
  <si>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</si>
  <si>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</si>
  <si>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Февраль</t>
  </si>
  <si>
    <t>Устранение течи на стояке отопления квартира №45</t>
  </si>
  <si>
    <t>Итого за февраль</t>
  </si>
  <si>
    <t>Март</t>
  </si>
  <si>
    <t>Установка заглушек на стояк отопления аварийно квартира №139</t>
  </si>
  <si>
    <t>Устранение течи стояка отопления квартира №42</t>
  </si>
  <si>
    <t>Установка заглушек на стояк отопления аварийно квартира №89</t>
  </si>
  <si>
    <t>Прочистка ливневой канализации подъезд №1,2</t>
  </si>
  <si>
    <t>Итого за март</t>
  </si>
  <si>
    <t>Апрель</t>
  </si>
  <si>
    <t>Промывска системы отопления и ГВС в подвале</t>
  </si>
  <si>
    <t>Итого за апрель</t>
  </si>
  <si>
    <t>Май</t>
  </si>
  <si>
    <t>Устранение течи на стояке отопления квартира №16 аварийно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</si>
  <si>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</si>
  <si>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</si>
  <si>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</si>
  <si>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</si>
  <si>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</si>
  <si>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</si>
  <si>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>Плановый запуск ГВС, развоздушка</t>
  </si>
  <si>
    <t>Итого за август</t>
  </si>
  <si>
    <t>Сентябрь</t>
  </si>
  <si>
    <t>Плановый запуск отопления, развоздушка</t>
  </si>
  <si>
    <t>Итого за сентябрь</t>
  </si>
  <si>
    <t>Октябрь</t>
  </si>
  <si>
    <t>Установка хомута на стояк отопления (аварийно) квартира №37</t>
  </si>
  <si>
    <t>Устранение течи на стояке отопления квартира №103</t>
  </si>
  <si>
    <t>Итого за октябрь</t>
  </si>
  <si>
    <t xml:space="preserve">2.Техническое обслуживание конструктивных элементов </t>
  </si>
  <si>
    <t>Техническое обслуживание домофона</t>
  </si>
  <si>
    <t>Техническое обслуживание видеонаблюдения</t>
  </si>
  <si>
    <t>Чистка крыши от снега</t>
  </si>
  <si>
    <t>Чистка подъездных козырьков</t>
  </si>
  <si>
    <t>Изготовление дубликата ключей от подвала</t>
  </si>
  <si>
    <t xml:space="preserve">Очистка подъездных козырьков от мусора </t>
  </si>
  <si>
    <t>Изготовление дубликата ключей от чердака</t>
  </si>
  <si>
    <t>Наклейки курение зампрещено 4 штуки</t>
  </si>
  <si>
    <t>Подключение уличного номерного знака</t>
  </si>
  <si>
    <t>Наклейки на подъездные двери</t>
  </si>
  <si>
    <t>3.Техническое обслуживание электрооборудования</t>
  </si>
  <si>
    <t>Замена лампочек в подъезде №1</t>
  </si>
  <si>
    <t>Проверка автоматов ВРУ в подъезде</t>
  </si>
  <si>
    <t>Замена блока питания на световом номере</t>
  </si>
  <si>
    <t>4.Текущий ремонт конструктивных элементов</t>
  </si>
  <si>
    <t>Отштукатуривание, зачистка и покраска штробы на 9 этажах подъезд №1,2</t>
  </si>
  <si>
    <t>Ремонт короба ливневой канализации подъезд №2</t>
  </si>
  <si>
    <t>Ремонт отмоски подъезд №1</t>
  </si>
  <si>
    <t>Ремонт отмоски по периметру дома</t>
  </si>
  <si>
    <t>5.Текущий ремонт эл.оборудования</t>
  </si>
  <si>
    <t>Замена освещения подъезд №1,2</t>
  </si>
  <si>
    <t>Лицевой счёт 2025г</t>
  </si>
  <si>
    <t>6.Текущий ремонт инженерного оборудования</t>
  </si>
  <si>
    <t>Замена кранов на стояке отопления Квартира №73 аварийно</t>
  </si>
  <si>
    <t>Частичная замена стояка отопления квартира №45</t>
  </si>
  <si>
    <t>Замена стояка отопления квартира №15</t>
  </si>
  <si>
    <t>Замена стояка отопления квартира №42</t>
  </si>
  <si>
    <t>Замена участка трубы на стояке отопления Квартира №126</t>
  </si>
  <si>
    <t>Замена участка трубы на стояке отопления Квартира №159</t>
  </si>
  <si>
    <t>Ремонт канализационной трубы в подъезде на чердаке подъезд №1</t>
  </si>
  <si>
    <t>Замена участка трубы на стояках отопления в двух квартирах№ 12,20</t>
  </si>
  <si>
    <t>Частичная замена стояка отопления и кранов квартира №69</t>
  </si>
  <si>
    <t>Установка канализационного тройника и заглушки для дренажного насоса в подвале подъезд №1</t>
  </si>
  <si>
    <t>Замена участка трубы на стояке отопления, замена кранов квартира №15</t>
  </si>
  <si>
    <t>Изготовление зумфа у шахты лифта под дренажный насос подъезд №1 подвал</t>
  </si>
  <si>
    <t>Чистка фильтров ГВС ХВс и отопления в подвале</t>
  </si>
  <si>
    <t>Замена участка троубы на стояке ГВС квартира №129</t>
  </si>
  <si>
    <t>Удлинение ливневой трубы подъезд №1,2</t>
  </si>
  <si>
    <t>Замена стояка отопления квартира №61</t>
  </si>
  <si>
    <t>Замена стояков отопления квартира №62</t>
  </si>
  <si>
    <t>Замена стояка отопления квартира №37</t>
  </si>
  <si>
    <t>Установка теплообменника после промывки</t>
  </si>
  <si>
    <t>Частичная замена стояка отопления квартира №103</t>
  </si>
  <si>
    <t>Частичная замена стояка отопления квартира №37</t>
  </si>
  <si>
    <t>Лицевой счет. Сводный расчет  2025г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</si>
  <si>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</si>
  <si>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</si>
  <si>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</si>
  <si>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</si>
  <si>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</si>
  <si>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</si>
  <si>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</si>
  <si>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</si>
  <si>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</si>
  <si>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</si>
  <si>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</si>
  <si>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</si>
  <si>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</si>
  <si>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</si>
  <si>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</si>
  <si>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</si>
  <si>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</si>
  <si>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</si>
  <si>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</si>
  <si>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</si>
  <si>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</si>
  <si>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</si>
  <si>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</si>
  <si>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</si>
  <si>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</si>
  <si>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</si>
  <si>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</si>
  <si>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</si>
  <si>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</si>
  <si>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Изготовление и ремонт лестницы на детской площадке</t>
  </si>
  <si>
    <t>Скос травы на придомовой территории</t>
  </si>
  <si>
    <t>Возврат средств, потраченных председателем совета дома на нужды дома</t>
  </si>
  <si>
    <t>Устранение течи на стояке отопления (аврийно) установка хомута квартира №37</t>
  </si>
  <si>
    <t>Замена манжета на стояке канализации в подвале подвале №4,5</t>
  </si>
  <si>
    <t>Устранение течи на стояке отопления (аврийно) установка хомута квартира №86</t>
  </si>
  <si>
    <t>Устранение течи на стояке отопления (аврийно) установка хомута квартира №130</t>
  </si>
  <si>
    <t>Итого за ноябрь</t>
  </si>
  <si>
    <t>Удаление снежных шапок и наледи с крыши</t>
  </si>
  <si>
    <t>Замена стояка отопления квартира №94</t>
  </si>
  <si>
    <t>Частичная замена стояка отопления квартира №102</t>
  </si>
  <si>
    <t>Установка заглушек на стояке отопления квартира №61</t>
  </si>
  <si>
    <t>Устранение течи на стояке отопления квартира №143</t>
  </si>
  <si>
    <t>Устранение течи на стояке отопления квартира №102</t>
  </si>
  <si>
    <t>Устранение течи на стояке отопления квартира №41</t>
  </si>
  <si>
    <t>Итого за декабрь</t>
  </si>
  <si>
    <t>Замена стояка отопления квартира №33</t>
  </si>
  <si>
    <t>Частичная замена стояка отопления квартира №25</t>
  </si>
  <si>
    <t>Частичная замена стояков отопления в зале и комнате квартира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</si>
</sst>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6" fillId="0" borderId="3" xfId="0" applyFont="1" applyBorder="1"/>
    <xf numFmtId="0" fontId="0" fillId="0" borderId="4" xfId="0" applyBorder="1" applyAlignment="1">
      <alignment horizontal="righ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1" fillId="2" borderId="1" xfId="0" applyFont="1" applyFill="1" applyBorder="1"/>
    <xf numFmtId="49" fontId="11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2" fillId="0" borderId="0" xfId="0" applyFont="1"/>
    <xf numFmtId="2" fontId="12" fillId="0" borderId="0" xfId="0" applyNumberFormat="1" applyFont="1"/>
    <xf numFmtId="0" fontId="1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2" fontId="10" fillId="0" borderId="1" xfId="0" applyNumberFormat="1" applyFont="1" applyBorder="1"/>
    <xf numFmtId="2" fontId="11" fillId="0" borderId="1" xfId="0" applyNumberFormat="1" applyFont="1" applyBorder="1"/>
    <xf numFmtId="0" fontId="6" fillId="0" borderId="0" xfId="0" applyFont="1"/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6" fillId="0" borderId="1" xfId="0" applyNumberFormat="1" applyFont="1" applyBorder="1"/>
    <xf numFmtId="2" fontId="0" fillId="0" borderId="1" xfId="0" applyNumberFormat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4" xfId="0" applyBorder="1"/>
    <xf numFmtId="0" fontId="6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5" fillId="0" borderId="1" xfId="0" applyFont="1" applyBorder="1"/>
    <xf numFmtId="0" fontId="16" fillId="0" borderId="1" xfId="0" applyFont="1" applyBorder="1"/>
    <xf numFmtId="0" fontId="6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59" workbookViewId="0">
      <selection activeCell="D72" sqref="D72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4" t="s">
        <v>0</v>
      </c>
      <c r="C1" s="74"/>
      <c r="D1" s="74"/>
      <c r="E1" s="39"/>
      <c r="F1" s="39"/>
      <c r="G1" s="39"/>
      <c r="H1" s="39"/>
    </row>
    <row r="2" spans="1:8" ht="15.95" customHeight="1" x14ac:dyDescent="0.25">
      <c r="A2" s="1"/>
      <c r="B2" s="22" t="s">
        <v>1</v>
      </c>
      <c r="C2" s="34"/>
      <c r="D2" s="34"/>
      <c r="E2" s="1"/>
      <c r="F2" s="1"/>
      <c r="G2" s="1"/>
      <c r="H2" s="1"/>
    </row>
    <row r="3" spans="1:8" ht="15.95" customHeight="1" x14ac:dyDescent="0.25">
      <c r="A3" s="1"/>
      <c r="B3" s="74" t="s">
        <v>2</v>
      </c>
      <c r="C3" s="74"/>
      <c r="D3" s="74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69"/>
      <c r="B5" s="61" t="s">
        <v>6</v>
      </c>
      <c r="C5" s="69"/>
      <c r="D5" s="69"/>
      <c r="E5" s="1"/>
      <c r="F5" s="1"/>
      <c r="G5" s="1"/>
      <c r="H5" s="1"/>
    </row>
    <row r="6" spans="1:8" ht="30" x14ac:dyDescent="0.25">
      <c r="A6" s="60">
        <v>1</v>
      </c>
      <c r="B6" s="60" t="s">
        <v>7</v>
      </c>
      <c r="C6" s="60">
        <v>1223.92</v>
      </c>
      <c r="D6" s="61"/>
      <c r="E6" s="1"/>
      <c r="F6" s="1"/>
    </row>
    <row r="7" spans="1:8" ht="60" x14ac:dyDescent="0.25">
      <c r="A7" s="60">
        <v>2</v>
      </c>
      <c r="B7" s="60" t="s">
        <v>8</v>
      </c>
      <c r="C7" s="60">
        <v>935</v>
      </c>
      <c r="D7" s="60"/>
      <c r="E7" s="1"/>
      <c r="F7" s="1"/>
    </row>
    <row r="8" spans="1:8" x14ac:dyDescent="0.25">
      <c r="A8" s="60"/>
      <c r="B8" s="61" t="s">
        <v>9</v>
      </c>
      <c r="C8" s="61">
        <f>SUM(C6:C7)</f>
        <v>2158.92</v>
      </c>
      <c r="D8" s="61">
        <f>C8</f>
        <v>2158.92</v>
      </c>
      <c r="E8" s="1"/>
      <c r="F8" s="1"/>
    </row>
    <row r="9" spans="1:8" x14ac:dyDescent="0.25">
      <c r="A9" s="69"/>
      <c r="B9" s="61" t="s">
        <v>10</v>
      </c>
      <c r="C9" s="69"/>
      <c r="D9" s="69"/>
      <c r="E9" s="1"/>
      <c r="F9" s="1"/>
    </row>
    <row r="10" spans="1:8" ht="30" x14ac:dyDescent="0.25">
      <c r="A10" s="60">
        <v>1</v>
      </c>
      <c r="B10" s="60" t="s">
        <v>7</v>
      </c>
      <c r="C10" s="60">
        <v>1223.92</v>
      </c>
      <c r="D10" s="61"/>
      <c r="E10" s="1"/>
      <c r="F10" s="1"/>
    </row>
    <row r="11" spans="1:8" ht="60" x14ac:dyDescent="0.25">
      <c r="A11" s="60">
        <v>2</v>
      </c>
      <c r="B11" s="60" t="s">
        <v>8</v>
      </c>
      <c r="C11" s="60">
        <v>935</v>
      </c>
      <c r="D11" s="60"/>
      <c r="E11" s="1"/>
      <c r="F11" s="1"/>
    </row>
    <row r="12" spans="1:8" s="38" customFormat="1" ht="30" x14ac:dyDescent="0.25">
      <c r="A12" s="60">
        <v>3</v>
      </c>
      <c r="B12" s="60" t="s">
        <v>11</v>
      </c>
      <c r="C12" s="60">
        <v>1867.5</v>
      </c>
      <c r="D12" s="60"/>
      <c r="E12" s="68"/>
      <c r="F12" s="68"/>
    </row>
    <row r="13" spans="1:8" s="38" customFormat="1" x14ac:dyDescent="0.25">
      <c r="A13" s="60"/>
      <c r="B13" s="61" t="s">
        <v>12</v>
      </c>
      <c r="C13" s="61">
        <f>SUM(C10:C12)</f>
        <v>4026.42</v>
      </c>
      <c r="D13" s="61">
        <f>C13+D8</f>
        <v>6185.34</v>
      </c>
      <c r="E13" s="68"/>
      <c r="F13" s="68"/>
    </row>
    <row r="14" spans="1:8" s="38" customFormat="1" x14ac:dyDescent="0.25">
      <c r="A14" s="69"/>
      <c r="B14" s="61" t="s">
        <v>13</v>
      </c>
      <c r="C14" s="69"/>
      <c r="D14" s="69"/>
      <c r="E14" s="68"/>
      <c r="F14" s="68"/>
    </row>
    <row r="15" spans="1:8" s="38" customFormat="1" ht="30" x14ac:dyDescent="0.25">
      <c r="A15" s="60">
        <v>1</v>
      </c>
      <c r="B15" s="60" t="s">
        <v>7</v>
      </c>
      <c r="C15" s="60">
        <v>1223.92</v>
      </c>
      <c r="D15" s="61"/>
      <c r="E15" s="68"/>
      <c r="F15" s="68"/>
    </row>
    <row r="16" spans="1:8" s="38" customFormat="1" ht="60" x14ac:dyDescent="0.25">
      <c r="A16" s="60">
        <v>2</v>
      </c>
      <c r="B16" s="60" t="s">
        <v>8</v>
      </c>
      <c r="C16" s="60">
        <v>935</v>
      </c>
      <c r="D16" s="60"/>
      <c r="E16" s="68"/>
      <c r="F16" s="68"/>
    </row>
    <row r="17" spans="1:6" ht="30" x14ac:dyDescent="0.25">
      <c r="A17" s="60">
        <v>3</v>
      </c>
      <c r="B17" s="60" t="s">
        <v>14</v>
      </c>
      <c r="C17" s="60">
        <v>2004.34</v>
      </c>
      <c r="D17" s="60"/>
      <c r="E17" s="1"/>
      <c r="F17" s="1"/>
    </row>
    <row r="18" spans="1:6" x14ac:dyDescent="0.25">
      <c r="A18" s="60">
        <v>4</v>
      </c>
      <c r="B18" s="60" t="s">
        <v>15</v>
      </c>
      <c r="C18" s="60">
        <v>1039</v>
      </c>
      <c r="D18" s="61"/>
      <c r="E18" s="1"/>
      <c r="F18" s="1"/>
    </row>
    <row r="19" spans="1:6" ht="30" x14ac:dyDescent="0.25">
      <c r="A19" s="69">
        <v>5</v>
      </c>
      <c r="B19" s="60" t="s">
        <v>16</v>
      </c>
      <c r="C19" s="60">
        <v>1002.2</v>
      </c>
      <c r="D19" s="69"/>
      <c r="E19" s="1"/>
      <c r="F19" s="1"/>
    </row>
    <row r="20" spans="1:6" x14ac:dyDescent="0.25">
      <c r="A20" s="60">
        <v>6</v>
      </c>
      <c r="B20" s="60" t="s">
        <v>17</v>
      </c>
      <c r="C20" s="60">
        <v>1660</v>
      </c>
      <c r="D20" s="61"/>
      <c r="E20" s="1"/>
      <c r="F20" s="1"/>
    </row>
    <row r="21" spans="1:6" x14ac:dyDescent="0.25">
      <c r="A21" s="60"/>
      <c r="B21" s="61" t="s">
        <v>18</v>
      </c>
      <c r="C21" s="61">
        <f>SUM(C15:C20)</f>
        <v>7864.46</v>
      </c>
      <c r="D21" s="61">
        <f>C21+D13</f>
        <v>14049.8</v>
      </c>
      <c r="E21" s="1"/>
      <c r="F21" s="1"/>
    </row>
    <row r="22" spans="1:6" s="38" customFormat="1" x14ac:dyDescent="0.25">
      <c r="A22" s="69"/>
      <c r="B22" s="61" t="s">
        <v>19</v>
      </c>
      <c r="C22" s="69"/>
      <c r="D22" s="69"/>
      <c r="E22" s="68"/>
      <c r="F22" s="68"/>
    </row>
    <row r="23" spans="1:6" s="38" customFormat="1" ht="30" x14ac:dyDescent="0.25">
      <c r="A23" s="60">
        <v>1</v>
      </c>
      <c r="B23" s="60" t="s">
        <v>7</v>
      </c>
      <c r="C23" s="60">
        <v>1223.92</v>
      </c>
      <c r="D23" s="61"/>
      <c r="E23" s="68"/>
      <c r="F23" s="68"/>
    </row>
    <row r="24" spans="1:6" s="38" customFormat="1" ht="60" x14ac:dyDescent="0.25">
      <c r="A24" s="60">
        <v>2</v>
      </c>
      <c r="B24" s="60" t="s">
        <v>8</v>
      </c>
      <c r="C24" s="60">
        <v>935</v>
      </c>
      <c r="D24" s="60"/>
      <c r="E24" s="68"/>
      <c r="F24" s="68"/>
    </row>
    <row r="25" spans="1:6" x14ac:dyDescent="0.25">
      <c r="A25" s="60">
        <v>3</v>
      </c>
      <c r="B25" s="60" t="s">
        <v>20</v>
      </c>
      <c r="C25" s="60">
        <v>2776.8</v>
      </c>
      <c r="D25" s="61"/>
      <c r="E25" s="1"/>
      <c r="F25" s="1"/>
    </row>
    <row r="26" spans="1:6" x14ac:dyDescent="0.25">
      <c r="A26" s="60"/>
      <c r="B26" s="61" t="s">
        <v>21</v>
      </c>
      <c r="C26" s="61">
        <f>SUM(C23:C25)</f>
        <v>4935.72</v>
      </c>
      <c r="D26" s="61">
        <f>C26+D21</f>
        <v>18985.52</v>
      </c>
      <c r="E26" s="1"/>
      <c r="F26" s="1"/>
    </row>
    <row r="27" spans="1:6" x14ac:dyDescent="0.25">
      <c r="A27" s="69"/>
      <c r="B27" s="61" t="s">
        <v>22</v>
      </c>
      <c r="C27" s="69"/>
      <c r="D27" s="69"/>
      <c r="E27" s="1"/>
      <c r="F27" s="1"/>
    </row>
    <row r="28" spans="1:6" ht="30" x14ac:dyDescent="0.25">
      <c r="A28" s="60">
        <v>1</v>
      </c>
      <c r="B28" s="60" t="s">
        <v>7</v>
      </c>
      <c r="C28" s="60">
        <v>1223.92</v>
      </c>
      <c r="D28" s="61"/>
      <c r="E28" s="1"/>
      <c r="F28" s="1"/>
    </row>
    <row r="29" spans="1:6" ht="60" x14ac:dyDescent="0.25">
      <c r="A29" s="60">
        <v>2</v>
      </c>
      <c r="B29" s="60" t="s">
        <v>8</v>
      </c>
      <c r="C29" s="60">
        <v>935</v>
      </c>
      <c r="D29" s="60"/>
      <c r="E29" s="1"/>
      <c r="F29" s="1"/>
    </row>
    <row r="30" spans="1:6" ht="30" x14ac:dyDescent="0.25">
      <c r="A30" s="60">
        <v>3</v>
      </c>
      <c r="B30" s="60" t="s">
        <v>23</v>
      </c>
      <c r="C30" s="60">
        <v>1042.44</v>
      </c>
      <c r="D30" s="61"/>
      <c r="E30" s="1"/>
      <c r="F30" s="1"/>
    </row>
    <row r="31" spans="1:6" x14ac:dyDescent="0.25">
      <c r="A31" s="69"/>
      <c r="B31" s="61" t="s">
        <v>24</v>
      </c>
      <c r="C31" s="61">
        <f>SUM(C28:C30)</f>
        <v>3201.36</v>
      </c>
      <c r="D31" s="61">
        <f>C31+D26</f>
        <v>22186.880000000001</v>
      </c>
      <c r="E31" s="1"/>
      <c r="F31" s="1"/>
    </row>
    <row r="32" spans="1:6" x14ac:dyDescent="0.25">
      <c r="A32" s="69"/>
      <c r="B32" s="61" t="s">
        <v>25</v>
      </c>
      <c r="C32" s="69"/>
      <c r="D32" s="69"/>
      <c r="E32" s="1"/>
      <c r="F32" s="1"/>
    </row>
    <row r="33" spans="1:6" ht="30" x14ac:dyDescent="0.25">
      <c r="A33" s="60">
        <v>1</v>
      </c>
      <c r="B33" s="60" t="s">
        <v>7</v>
      </c>
      <c r="C33" s="60">
        <v>1223.92</v>
      </c>
      <c r="D33" s="61"/>
      <c r="E33" s="1"/>
      <c r="F33" s="1"/>
    </row>
    <row r="34" spans="1:6" ht="60" x14ac:dyDescent="0.25">
      <c r="A34" s="60">
        <v>2</v>
      </c>
      <c r="B34" s="60" t="s">
        <v>8</v>
      </c>
      <c r="C34" s="60">
        <v>935</v>
      </c>
      <c r="D34" s="60"/>
      <c r="E34" s="1"/>
      <c r="F34" s="1"/>
    </row>
    <row r="35" spans="1:6" x14ac:dyDescent="0.25">
      <c r="A35" s="69"/>
      <c r="B35" s="61" t="s">
        <v>26</v>
      </c>
      <c r="C35" s="61">
        <f>SUM(C33:C34)</f>
        <v>2158.92</v>
      </c>
      <c r="D35" s="61">
        <f>C35+D31</f>
        <v>24345.800000000003</v>
      </c>
      <c r="E35" s="1"/>
      <c r="F35" s="1"/>
    </row>
    <row r="36" spans="1:6" x14ac:dyDescent="0.25">
      <c r="A36" s="69"/>
      <c r="B36" s="61" t="s">
        <v>27</v>
      </c>
      <c r="C36" s="69"/>
      <c r="D36" s="69"/>
      <c r="E36" s="1"/>
      <c r="F36" s="1"/>
    </row>
    <row r="37" spans="1:6" ht="30" x14ac:dyDescent="0.25">
      <c r="A37" s="60">
        <v>1</v>
      </c>
      <c r="B37" s="60" t="s">
        <v>7</v>
      </c>
      <c r="C37" s="60">
        <v>1223.92</v>
      </c>
      <c r="D37" s="61"/>
      <c r="E37" s="1"/>
      <c r="F37" s="1"/>
    </row>
    <row r="38" spans="1:6" ht="60" x14ac:dyDescent="0.25">
      <c r="A38" s="60">
        <v>2</v>
      </c>
      <c r="B38" s="60" t="s">
        <v>8</v>
      </c>
      <c r="C38" s="60">
        <v>935</v>
      </c>
      <c r="D38" s="60"/>
      <c r="E38" s="1"/>
      <c r="F38" s="1"/>
    </row>
    <row r="39" spans="1:6" x14ac:dyDescent="0.25">
      <c r="A39" s="69"/>
      <c r="B39" s="61" t="s">
        <v>28</v>
      </c>
      <c r="C39" s="61">
        <f>SUM(C37:C38)</f>
        <v>2158.92</v>
      </c>
      <c r="D39" s="61">
        <f>C39+D35</f>
        <v>26504.720000000001</v>
      </c>
      <c r="E39" s="1"/>
      <c r="F39" s="1"/>
    </row>
    <row r="40" spans="1:6" x14ac:dyDescent="0.25">
      <c r="A40" s="69"/>
      <c r="B40" s="61" t="s">
        <v>29</v>
      </c>
      <c r="C40" s="69"/>
      <c r="D40" s="69"/>
      <c r="E40" s="1"/>
      <c r="F40" s="1"/>
    </row>
    <row r="41" spans="1:6" ht="30" x14ac:dyDescent="0.25">
      <c r="A41" s="60">
        <v>1</v>
      </c>
      <c r="B41" s="60" t="s">
        <v>7</v>
      </c>
      <c r="C41" s="60">
        <v>1223.92</v>
      </c>
      <c r="D41" s="61"/>
      <c r="E41" s="1"/>
      <c r="F41" s="1"/>
    </row>
    <row r="42" spans="1:6" ht="60" x14ac:dyDescent="0.25">
      <c r="A42" s="60">
        <v>2</v>
      </c>
      <c r="B42" s="60" t="s">
        <v>8</v>
      </c>
      <c r="C42" s="60">
        <v>935</v>
      </c>
      <c r="D42" s="60"/>
      <c r="E42" s="1"/>
      <c r="F42" s="1"/>
    </row>
    <row r="43" spans="1:6" x14ac:dyDescent="0.25">
      <c r="A43" s="69">
        <v>3</v>
      </c>
      <c r="B43" s="60" t="s">
        <v>30</v>
      </c>
      <c r="C43" s="69">
        <v>2490</v>
      </c>
      <c r="D43" s="69"/>
      <c r="E43" s="1"/>
      <c r="F43" s="1"/>
    </row>
    <row r="44" spans="1:6" x14ac:dyDescent="0.25">
      <c r="A44" s="60"/>
      <c r="B44" s="61" t="s">
        <v>31</v>
      </c>
      <c r="C44" s="61">
        <f>SUM(C41:C43)</f>
        <v>4648.92</v>
      </c>
      <c r="D44" s="61">
        <f>C44+D39</f>
        <v>31153.64</v>
      </c>
      <c r="E44" s="1"/>
      <c r="F44" s="1"/>
    </row>
    <row r="45" spans="1:6" x14ac:dyDescent="0.25">
      <c r="A45" s="69"/>
      <c r="B45" s="61" t="s">
        <v>32</v>
      </c>
      <c r="C45" s="69"/>
      <c r="D45" s="69"/>
      <c r="E45" s="1"/>
      <c r="F45" s="1"/>
    </row>
    <row r="46" spans="1:6" ht="30" x14ac:dyDescent="0.25">
      <c r="A46" s="60">
        <v>1</v>
      </c>
      <c r="B46" s="60" t="s">
        <v>7</v>
      </c>
      <c r="C46" s="60">
        <v>1223.92</v>
      </c>
      <c r="D46" s="61"/>
      <c r="E46" s="1"/>
      <c r="F46" s="1"/>
    </row>
    <row r="47" spans="1:6" ht="60" x14ac:dyDescent="0.25">
      <c r="A47" s="60">
        <v>2</v>
      </c>
      <c r="B47" s="60" t="s">
        <v>8</v>
      </c>
      <c r="C47" s="60">
        <v>935</v>
      </c>
      <c r="D47" s="60"/>
      <c r="E47" s="1"/>
      <c r="F47" s="1"/>
    </row>
    <row r="48" spans="1:6" x14ac:dyDescent="0.25">
      <c r="A48" s="69">
        <v>3</v>
      </c>
      <c r="B48" s="60" t="s">
        <v>33</v>
      </c>
      <c r="C48" s="60">
        <v>1660</v>
      </c>
      <c r="D48" s="69"/>
      <c r="E48" s="1"/>
      <c r="F48" s="1"/>
    </row>
    <row r="49" spans="1:6" x14ac:dyDescent="0.25">
      <c r="A49" s="60"/>
      <c r="B49" s="61" t="s">
        <v>34</v>
      </c>
      <c r="C49" s="61">
        <f>SUM(C46:C48)</f>
        <v>3818.92</v>
      </c>
      <c r="D49" s="61">
        <f>C49+D44</f>
        <v>34972.559999999998</v>
      </c>
      <c r="E49" s="1"/>
      <c r="F49" s="1"/>
    </row>
    <row r="50" spans="1:6" x14ac:dyDescent="0.25">
      <c r="A50" s="69"/>
      <c r="B50" s="61" t="s">
        <v>35</v>
      </c>
      <c r="C50" s="69"/>
      <c r="D50" s="69"/>
      <c r="E50" s="1"/>
      <c r="F50" s="1"/>
    </row>
    <row r="51" spans="1:6" ht="30" x14ac:dyDescent="0.25">
      <c r="A51" s="60">
        <v>1</v>
      </c>
      <c r="B51" s="60" t="s">
        <v>7</v>
      </c>
      <c r="C51" s="60">
        <v>1223.92</v>
      </c>
      <c r="D51" s="61"/>
      <c r="E51" s="1"/>
      <c r="F51" s="1"/>
    </row>
    <row r="52" spans="1:6" ht="60" x14ac:dyDescent="0.25">
      <c r="A52" s="60">
        <v>2</v>
      </c>
      <c r="B52" s="60" t="s">
        <v>8</v>
      </c>
      <c r="C52" s="60">
        <v>935</v>
      </c>
      <c r="D52" s="60"/>
      <c r="E52" s="1"/>
      <c r="F52" s="1"/>
    </row>
    <row r="53" spans="1:6" ht="30" x14ac:dyDescent="0.25">
      <c r="A53" s="69">
        <v>3</v>
      </c>
      <c r="B53" s="60" t="s">
        <v>36</v>
      </c>
      <c r="C53" s="60">
        <v>2618.3000000000002</v>
      </c>
      <c r="D53" s="69"/>
      <c r="E53" s="1"/>
      <c r="F53" s="1"/>
    </row>
    <row r="54" spans="1:6" ht="30" x14ac:dyDescent="0.25">
      <c r="A54" s="60">
        <v>4</v>
      </c>
      <c r="B54" s="65" t="s">
        <v>37</v>
      </c>
      <c r="C54" s="65">
        <v>2490</v>
      </c>
      <c r="D54" s="61"/>
      <c r="E54" s="1"/>
      <c r="F54" s="1"/>
    </row>
    <row r="55" spans="1:6" x14ac:dyDescent="0.25">
      <c r="A55" s="69"/>
      <c r="B55" s="64" t="s">
        <v>38</v>
      </c>
      <c r="C55" s="64">
        <f>SUM(C51:C54)</f>
        <v>7267.22</v>
      </c>
      <c r="D55" s="64">
        <f>C55+D49</f>
        <v>42239.78</v>
      </c>
      <c r="E55" s="1"/>
      <c r="F55" s="1"/>
    </row>
    <row r="56" spans="1:6" x14ac:dyDescent="0.25">
      <c r="A56" s="69"/>
      <c r="B56" s="61" t="s">
        <v>85</v>
      </c>
      <c r="C56" s="69"/>
      <c r="D56" s="69"/>
      <c r="E56" s="1"/>
      <c r="F56" s="1"/>
    </row>
    <row r="57" spans="1:6" ht="30" x14ac:dyDescent="0.25">
      <c r="A57" s="60">
        <v>1</v>
      </c>
      <c r="B57" s="60" t="s">
        <v>7</v>
      </c>
      <c r="C57" s="60">
        <v>1223.92</v>
      </c>
      <c r="D57" s="61"/>
      <c r="E57" s="1"/>
      <c r="F57" s="1"/>
    </row>
    <row r="58" spans="1:6" ht="60" x14ac:dyDescent="0.25">
      <c r="A58" s="60">
        <v>2</v>
      </c>
      <c r="B58" s="60" t="s">
        <v>8</v>
      </c>
      <c r="C58" s="60">
        <v>935</v>
      </c>
      <c r="D58" s="60"/>
      <c r="E58" s="1"/>
      <c r="F58" s="1"/>
    </row>
    <row r="59" spans="1:6" ht="30" x14ac:dyDescent="0.25">
      <c r="A59" s="60">
        <v>3</v>
      </c>
      <c r="B59" s="60" t="s">
        <v>117</v>
      </c>
      <c r="C59" s="60">
        <v>958.3</v>
      </c>
      <c r="D59" s="60"/>
      <c r="E59" s="1"/>
      <c r="F59" s="1"/>
    </row>
    <row r="60" spans="1:6" ht="30" x14ac:dyDescent="0.25">
      <c r="A60" s="6">
        <v>4</v>
      </c>
      <c r="B60" s="72" t="s">
        <v>118</v>
      </c>
      <c r="C60" s="72">
        <v>2598.9</v>
      </c>
      <c r="D60" s="5"/>
      <c r="E60" s="1"/>
      <c r="F60" s="1"/>
    </row>
    <row r="61" spans="1:6" ht="30" x14ac:dyDescent="0.25">
      <c r="A61" s="69">
        <v>5</v>
      </c>
      <c r="B61" s="60" t="s">
        <v>119</v>
      </c>
      <c r="C61" s="60">
        <v>958.3</v>
      </c>
      <c r="D61" s="69"/>
      <c r="E61" s="1"/>
      <c r="F61" s="1"/>
    </row>
    <row r="62" spans="1:6" ht="30" x14ac:dyDescent="0.25">
      <c r="A62" s="60">
        <v>6</v>
      </c>
      <c r="B62" s="60" t="s">
        <v>120</v>
      </c>
      <c r="C62" s="60">
        <v>939.2</v>
      </c>
      <c r="D62" s="61"/>
      <c r="E62" s="1"/>
      <c r="F62" s="1"/>
    </row>
    <row r="63" spans="1:6" x14ac:dyDescent="0.25">
      <c r="A63" s="60"/>
      <c r="B63" s="61" t="s">
        <v>121</v>
      </c>
      <c r="C63" s="61">
        <f>SUM(C57:C62)</f>
        <v>7613.6200000000008</v>
      </c>
      <c r="D63" s="61">
        <f>C63+D55</f>
        <v>49853.4</v>
      </c>
      <c r="E63" s="1"/>
      <c r="F63" s="1"/>
    </row>
    <row r="64" spans="1:6" x14ac:dyDescent="0.25">
      <c r="A64" s="69"/>
      <c r="B64" s="61" t="s">
        <v>86</v>
      </c>
      <c r="C64" s="69"/>
      <c r="D64" s="69"/>
      <c r="E64" s="1"/>
      <c r="F64" s="1"/>
    </row>
    <row r="65" spans="1:6" ht="30" x14ac:dyDescent="0.25">
      <c r="A65" s="60">
        <v>1</v>
      </c>
      <c r="B65" s="60" t="s">
        <v>7</v>
      </c>
      <c r="C65" s="60">
        <v>1223.92</v>
      </c>
      <c r="D65" s="61"/>
      <c r="E65" s="1"/>
      <c r="F65" s="1"/>
    </row>
    <row r="66" spans="1:6" ht="60" x14ac:dyDescent="0.25">
      <c r="A66" s="60">
        <v>2</v>
      </c>
      <c r="B66" s="60" t="s">
        <v>8</v>
      </c>
      <c r="C66" s="60">
        <v>935</v>
      </c>
      <c r="D66" s="60"/>
      <c r="E66" s="1"/>
      <c r="F66" s="1"/>
    </row>
    <row r="67" spans="1:6" ht="30" x14ac:dyDescent="0.25">
      <c r="A67" s="60">
        <v>3</v>
      </c>
      <c r="B67" s="60" t="s">
        <v>125</v>
      </c>
      <c r="C67" s="60">
        <v>1950.4</v>
      </c>
      <c r="D67" s="61"/>
      <c r="E67" s="1"/>
      <c r="F67" s="1"/>
    </row>
    <row r="68" spans="1:6" ht="30" x14ac:dyDescent="0.25">
      <c r="A68" s="60">
        <v>4</v>
      </c>
      <c r="B68" s="60" t="s">
        <v>126</v>
      </c>
      <c r="C68" s="60">
        <v>1113.2</v>
      </c>
      <c r="D68" s="60"/>
      <c r="E68" s="1"/>
      <c r="F68" s="1"/>
    </row>
    <row r="69" spans="1:6" ht="30" x14ac:dyDescent="0.25">
      <c r="A69" s="60">
        <v>5</v>
      </c>
      <c r="B69" s="60" t="s">
        <v>127</v>
      </c>
      <c r="C69" s="60">
        <v>1113.2</v>
      </c>
      <c r="D69" s="60"/>
      <c r="E69" s="1"/>
      <c r="F69" s="1"/>
    </row>
    <row r="70" spans="1:6" ht="30" x14ac:dyDescent="0.25">
      <c r="A70" s="60"/>
      <c r="B70" s="60" t="s">
        <v>128</v>
      </c>
      <c r="C70" s="60">
        <v>1943.2</v>
      </c>
      <c r="D70" s="61"/>
      <c r="E70" s="1"/>
      <c r="F70" s="1"/>
    </row>
    <row r="71" spans="1:6" x14ac:dyDescent="0.25">
      <c r="A71" s="6"/>
      <c r="B71" s="5" t="s">
        <v>129</v>
      </c>
      <c r="C71" s="5">
        <f>SUM(C65:C70)</f>
        <v>8278.92</v>
      </c>
      <c r="D71" s="5">
        <f>C71+D63</f>
        <v>58132.32</v>
      </c>
      <c r="E71" s="1"/>
      <c r="F71" s="1"/>
    </row>
    <row r="72" spans="1:6" x14ac:dyDescent="0.25">
      <c r="A72" s="6"/>
      <c r="B72" s="6"/>
      <c r="C72" s="6"/>
      <c r="D72" s="5"/>
      <c r="E72" s="1"/>
      <c r="F72" s="1"/>
    </row>
    <row r="73" spans="1:6" x14ac:dyDescent="0.25">
      <c r="A73" s="6"/>
      <c r="B73" s="6"/>
      <c r="C73" s="6"/>
      <c r="D73" s="5"/>
      <c r="E73" s="1"/>
      <c r="F73" s="1"/>
    </row>
    <row r="74" spans="1:6" x14ac:dyDescent="0.25">
      <c r="A74" s="6"/>
      <c r="B74" s="71"/>
      <c r="C74" s="6"/>
      <c r="D74" s="5"/>
      <c r="E74" s="1"/>
      <c r="F74" s="1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6"/>
  <sheetViews>
    <sheetView topLeftCell="A40" workbookViewId="0">
      <selection activeCell="D61" sqref="D61"/>
    </sheetView>
  </sheetViews>
  <sheetFormatPr defaultColWidth="9"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4" t="s">
        <v>0</v>
      </c>
      <c r="C1" s="74"/>
      <c r="D1" s="74"/>
      <c r="E1" s="39"/>
      <c r="F1" s="39"/>
      <c r="G1" s="39"/>
    </row>
    <row r="2" spans="1:15" ht="15.95" customHeight="1" x14ac:dyDescent="0.25">
      <c r="A2" s="1"/>
      <c r="B2" s="22" t="s">
        <v>1</v>
      </c>
      <c r="C2" s="34"/>
      <c r="D2" s="34"/>
      <c r="E2" s="1"/>
      <c r="F2" s="1"/>
      <c r="G2" s="1"/>
    </row>
    <row r="3" spans="1:15" ht="15.95" customHeight="1" x14ac:dyDescent="0.25">
      <c r="A3" s="1"/>
      <c r="B3" s="74" t="s">
        <v>39</v>
      </c>
      <c r="C3" s="74"/>
      <c r="D3" s="74"/>
      <c r="E3" s="1"/>
      <c r="F3" s="1"/>
      <c r="G3" s="1"/>
    </row>
    <row r="4" spans="1:15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</row>
    <row r="5" spans="1:15" x14ac:dyDescent="0.25">
      <c r="A5" s="69"/>
      <c r="B5" s="61" t="s">
        <v>6</v>
      </c>
      <c r="C5" s="69"/>
      <c r="D5" s="69"/>
      <c r="E5" s="1"/>
      <c r="F5" s="1"/>
      <c r="G5" s="1"/>
    </row>
    <row r="6" spans="1:15" x14ac:dyDescent="0.25">
      <c r="A6" s="69">
        <v>1</v>
      </c>
      <c r="B6" s="60" t="s">
        <v>40</v>
      </c>
      <c r="C6" s="60">
        <v>7200</v>
      </c>
      <c r="D6" s="70"/>
      <c r="E6" s="1"/>
      <c r="F6" s="1"/>
      <c r="G6" s="1"/>
    </row>
    <row r="7" spans="1:15" s="1" customFormat="1" x14ac:dyDescent="0.25">
      <c r="A7" s="60">
        <v>2</v>
      </c>
      <c r="B7" s="60" t="s">
        <v>41</v>
      </c>
      <c r="C7" s="60">
        <v>4176</v>
      </c>
      <c r="D7" s="60"/>
      <c r="H7"/>
      <c r="I7"/>
      <c r="J7"/>
      <c r="K7"/>
      <c r="L7"/>
      <c r="M7"/>
      <c r="N7"/>
      <c r="O7"/>
    </row>
    <row r="8" spans="1:15" s="1" customFormat="1" x14ac:dyDescent="0.25">
      <c r="A8" s="60">
        <v>3</v>
      </c>
      <c r="B8" s="60" t="s">
        <v>42</v>
      </c>
      <c r="C8" s="60">
        <v>720</v>
      </c>
      <c r="D8" s="60"/>
      <c r="H8"/>
      <c r="I8"/>
      <c r="J8"/>
      <c r="K8"/>
      <c r="L8"/>
      <c r="M8"/>
      <c r="N8"/>
      <c r="O8"/>
    </row>
    <row r="9" spans="1:15" s="1" customFormat="1" x14ac:dyDescent="0.25">
      <c r="A9" s="60">
        <v>4</v>
      </c>
      <c r="B9" s="60" t="s">
        <v>43</v>
      </c>
      <c r="C9" s="60">
        <v>1440</v>
      </c>
      <c r="D9" s="60"/>
      <c r="H9"/>
      <c r="I9"/>
      <c r="J9"/>
      <c r="K9"/>
      <c r="L9"/>
      <c r="M9"/>
      <c r="N9"/>
      <c r="O9"/>
    </row>
    <row r="10" spans="1:15" s="68" customFormat="1" x14ac:dyDescent="0.25">
      <c r="A10" s="60"/>
      <c r="B10" s="61" t="s">
        <v>9</v>
      </c>
      <c r="C10" s="61">
        <f>SUM(C6:C9)</f>
        <v>13536</v>
      </c>
      <c r="D10" s="61">
        <f>C10</f>
        <v>13536</v>
      </c>
      <c r="F10" s="1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69"/>
      <c r="B11" s="61" t="s">
        <v>10</v>
      </c>
      <c r="C11" s="69"/>
      <c r="D11" s="69"/>
      <c r="H11"/>
      <c r="I11"/>
      <c r="J11"/>
      <c r="K11"/>
      <c r="L11"/>
      <c r="M11"/>
      <c r="N11"/>
      <c r="O11"/>
    </row>
    <row r="12" spans="1:15" s="1" customFormat="1" x14ac:dyDescent="0.25">
      <c r="A12" s="69">
        <v>1</v>
      </c>
      <c r="B12" s="60" t="s">
        <v>40</v>
      </c>
      <c r="C12" s="60">
        <v>7200</v>
      </c>
      <c r="D12" s="70"/>
      <c r="H12"/>
      <c r="I12"/>
      <c r="J12"/>
      <c r="K12"/>
      <c r="L12"/>
      <c r="M12"/>
      <c r="N12"/>
      <c r="O12"/>
    </row>
    <row r="13" spans="1:15" s="1" customFormat="1" x14ac:dyDescent="0.25">
      <c r="A13" s="60">
        <v>2</v>
      </c>
      <c r="B13" s="60" t="s">
        <v>41</v>
      </c>
      <c r="C13" s="60">
        <v>4176</v>
      </c>
      <c r="D13" s="60"/>
      <c r="H13"/>
      <c r="I13"/>
      <c r="J13"/>
      <c r="K13"/>
      <c r="L13"/>
      <c r="M13"/>
      <c r="N13"/>
      <c r="O13"/>
    </row>
    <row r="14" spans="1:15" s="1" customFormat="1" x14ac:dyDescent="0.25">
      <c r="A14" s="60"/>
      <c r="B14" s="61" t="s">
        <v>12</v>
      </c>
      <c r="C14" s="61">
        <f>SUM(C12:C13)</f>
        <v>11376</v>
      </c>
      <c r="D14" s="61">
        <f>C14+D10</f>
        <v>24912</v>
      </c>
      <c r="H14"/>
      <c r="I14"/>
      <c r="J14"/>
      <c r="K14"/>
      <c r="L14"/>
      <c r="M14"/>
      <c r="N14"/>
      <c r="O14"/>
    </row>
    <row r="15" spans="1:15" s="68" customFormat="1" x14ac:dyDescent="0.25">
      <c r="A15" s="69"/>
      <c r="B15" s="61" t="s">
        <v>13</v>
      </c>
      <c r="C15" s="69"/>
      <c r="D15" s="69"/>
      <c r="H15"/>
      <c r="I15"/>
      <c r="J15"/>
      <c r="K15"/>
      <c r="L15"/>
      <c r="M15"/>
      <c r="N15"/>
      <c r="O15"/>
    </row>
    <row r="16" spans="1:15" s="68" customFormat="1" x14ac:dyDescent="0.25">
      <c r="A16" s="69">
        <v>1</v>
      </c>
      <c r="B16" s="60" t="s">
        <v>40</v>
      </c>
      <c r="C16" s="60">
        <v>7200</v>
      </c>
      <c r="D16" s="70"/>
      <c r="H16"/>
      <c r="I16"/>
      <c r="J16"/>
      <c r="K16"/>
      <c r="L16"/>
      <c r="M16"/>
      <c r="N16"/>
      <c r="O16"/>
    </row>
    <row r="17" spans="1:15" s="68" customFormat="1" x14ac:dyDescent="0.25">
      <c r="A17" s="60">
        <v>2</v>
      </c>
      <c r="B17" s="60" t="s">
        <v>41</v>
      </c>
      <c r="C17" s="60">
        <v>4176</v>
      </c>
      <c r="D17" s="60"/>
      <c r="H17"/>
      <c r="I17"/>
      <c r="J17"/>
      <c r="K17"/>
      <c r="L17"/>
      <c r="M17"/>
      <c r="N17"/>
      <c r="O17"/>
    </row>
    <row r="18" spans="1:15" s="68" customFormat="1" x14ac:dyDescent="0.25">
      <c r="A18" s="60"/>
      <c r="B18" s="61" t="s">
        <v>18</v>
      </c>
      <c r="C18" s="61">
        <f>SUM(C16:C17)</f>
        <v>11376</v>
      </c>
      <c r="D18" s="61">
        <f>C18+D14</f>
        <v>36288</v>
      </c>
      <c r="H18"/>
      <c r="I18"/>
      <c r="J18"/>
      <c r="K18"/>
      <c r="L18"/>
      <c r="M18"/>
      <c r="N18"/>
      <c r="O18"/>
    </row>
    <row r="19" spans="1:15" s="68" customFormat="1" x14ac:dyDescent="0.25">
      <c r="A19" s="69"/>
      <c r="B19" s="61" t="s">
        <v>19</v>
      </c>
      <c r="C19" s="69"/>
      <c r="D19" s="69"/>
      <c r="H19"/>
      <c r="I19"/>
      <c r="J19"/>
      <c r="K19"/>
      <c r="L19"/>
      <c r="M19"/>
      <c r="N19"/>
      <c r="O19"/>
    </row>
    <row r="20" spans="1:15" s="1" customFormat="1" x14ac:dyDescent="0.25">
      <c r="A20" s="69">
        <v>1</v>
      </c>
      <c r="B20" s="60" t="s">
        <v>40</v>
      </c>
      <c r="C20" s="60">
        <v>7200</v>
      </c>
      <c r="D20" s="70"/>
      <c r="H20"/>
      <c r="I20"/>
      <c r="J20"/>
      <c r="K20"/>
      <c r="L20"/>
      <c r="M20"/>
      <c r="N20"/>
      <c r="O20"/>
    </row>
    <row r="21" spans="1:15" s="1" customFormat="1" x14ac:dyDescent="0.25">
      <c r="A21" s="60">
        <v>2</v>
      </c>
      <c r="B21" s="60" t="s">
        <v>41</v>
      </c>
      <c r="C21" s="60">
        <v>4176</v>
      </c>
      <c r="D21" s="60"/>
      <c r="H21"/>
      <c r="I21"/>
      <c r="J21"/>
      <c r="K21"/>
      <c r="L21"/>
      <c r="M21"/>
      <c r="N21"/>
      <c r="O21"/>
    </row>
    <row r="22" spans="1:15" s="1" customFormat="1" x14ac:dyDescent="0.25">
      <c r="A22" s="60"/>
      <c r="B22" s="61" t="s">
        <v>21</v>
      </c>
      <c r="C22" s="61">
        <f>SUM(C20:C21)</f>
        <v>11376</v>
      </c>
      <c r="D22" s="61">
        <f>C22+D18</f>
        <v>47664</v>
      </c>
      <c r="H22"/>
      <c r="I22"/>
      <c r="J22"/>
      <c r="K22"/>
      <c r="L22"/>
      <c r="M22"/>
      <c r="N22"/>
      <c r="O22"/>
    </row>
    <row r="23" spans="1:15" s="1" customFormat="1" x14ac:dyDescent="0.25">
      <c r="A23" s="69"/>
      <c r="B23" s="61" t="s">
        <v>22</v>
      </c>
      <c r="C23" s="69"/>
      <c r="D23" s="69"/>
      <c r="H23"/>
      <c r="I23"/>
      <c r="J23"/>
      <c r="K23"/>
      <c r="L23"/>
      <c r="M23"/>
      <c r="N23"/>
      <c r="O23"/>
    </row>
    <row r="24" spans="1:15" s="1" customFormat="1" x14ac:dyDescent="0.25">
      <c r="A24" s="69">
        <v>1</v>
      </c>
      <c r="B24" s="60" t="s">
        <v>40</v>
      </c>
      <c r="C24" s="60">
        <v>7200</v>
      </c>
      <c r="D24" s="70"/>
      <c r="H24"/>
      <c r="I24"/>
      <c r="J24"/>
      <c r="K24"/>
      <c r="L24"/>
      <c r="M24"/>
      <c r="N24"/>
      <c r="O24"/>
    </row>
    <row r="25" spans="1:15" s="68" customFormat="1" x14ac:dyDescent="0.25">
      <c r="A25" s="60">
        <v>2</v>
      </c>
      <c r="B25" s="60" t="s">
        <v>41</v>
      </c>
      <c r="C25" s="60">
        <v>4176</v>
      </c>
      <c r="D25" s="60"/>
      <c r="H25"/>
      <c r="I25"/>
      <c r="J25"/>
      <c r="K25"/>
      <c r="L25"/>
      <c r="M25"/>
      <c r="N25"/>
      <c r="O25"/>
    </row>
    <row r="26" spans="1:15" s="1" customFormat="1" x14ac:dyDescent="0.25">
      <c r="A26" s="60">
        <v>3</v>
      </c>
      <c r="B26" s="60" t="s">
        <v>44</v>
      </c>
      <c r="C26" s="60">
        <v>181.5</v>
      </c>
      <c r="D26" s="60"/>
      <c r="H26"/>
      <c r="I26"/>
      <c r="J26"/>
      <c r="K26"/>
      <c r="L26"/>
      <c r="M26"/>
      <c r="N26"/>
      <c r="O26"/>
    </row>
    <row r="27" spans="1:15" s="1" customFormat="1" x14ac:dyDescent="0.25">
      <c r="A27" s="60"/>
      <c r="B27" s="61" t="s">
        <v>24</v>
      </c>
      <c r="C27" s="61">
        <f>SUM(C24:C26)</f>
        <v>11557.5</v>
      </c>
      <c r="D27" s="61">
        <f>C27+D22</f>
        <v>59221.5</v>
      </c>
      <c r="H27"/>
      <c r="I27"/>
      <c r="J27"/>
      <c r="K27"/>
      <c r="L27"/>
      <c r="M27"/>
      <c r="N27"/>
      <c r="O27"/>
    </row>
    <row r="28" spans="1:15" s="1" customFormat="1" x14ac:dyDescent="0.25">
      <c r="A28" s="69"/>
      <c r="B28" s="61" t="s">
        <v>25</v>
      </c>
      <c r="C28" s="69"/>
      <c r="D28" s="69"/>
      <c r="H28"/>
      <c r="I28"/>
      <c r="J28"/>
      <c r="K28"/>
      <c r="L28"/>
      <c r="M28"/>
      <c r="N28"/>
      <c r="O28"/>
    </row>
    <row r="29" spans="1:15" s="1" customFormat="1" x14ac:dyDescent="0.25">
      <c r="A29" s="69">
        <v>1</v>
      </c>
      <c r="B29" s="60" t="s">
        <v>40</v>
      </c>
      <c r="C29" s="60">
        <v>7200</v>
      </c>
      <c r="D29" s="70"/>
      <c r="H29"/>
      <c r="I29"/>
      <c r="J29"/>
      <c r="K29"/>
      <c r="L29"/>
      <c r="M29"/>
      <c r="N29"/>
      <c r="O29"/>
    </row>
    <row r="30" spans="1:15" s="1" customFormat="1" x14ac:dyDescent="0.25">
      <c r="A30" s="60">
        <v>2</v>
      </c>
      <c r="B30" s="60" t="s">
        <v>41</v>
      </c>
      <c r="C30" s="60">
        <v>4176</v>
      </c>
      <c r="D30" s="60"/>
      <c r="H30"/>
      <c r="I30"/>
      <c r="J30"/>
      <c r="K30"/>
      <c r="L30"/>
      <c r="M30"/>
      <c r="N30"/>
      <c r="O30"/>
    </row>
    <row r="31" spans="1:15" s="1" customFormat="1" ht="15.75" customHeight="1" x14ac:dyDescent="0.25">
      <c r="A31" s="60"/>
      <c r="B31" s="61" t="s">
        <v>26</v>
      </c>
      <c r="C31" s="61">
        <f>SUM(C29:C30)</f>
        <v>11376</v>
      </c>
      <c r="D31" s="61">
        <f>C31+D27</f>
        <v>70597.5</v>
      </c>
      <c r="H31"/>
      <c r="I31"/>
      <c r="J31"/>
      <c r="K31"/>
      <c r="L31"/>
      <c r="M31"/>
      <c r="N31"/>
      <c r="O31"/>
    </row>
    <row r="32" spans="1:15" s="1" customFormat="1" ht="15.75" customHeight="1" x14ac:dyDescent="0.25">
      <c r="A32" s="69"/>
      <c r="B32" s="61" t="s">
        <v>27</v>
      </c>
      <c r="C32" s="69"/>
      <c r="D32" s="69"/>
      <c r="H32"/>
      <c r="I32"/>
      <c r="J32"/>
      <c r="K32"/>
      <c r="L32"/>
      <c r="M32"/>
      <c r="N32"/>
      <c r="O32"/>
    </row>
    <row r="33" spans="1:15" s="1" customFormat="1" ht="15.75" customHeight="1" x14ac:dyDescent="0.25">
      <c r="A33" s="69">
        <v>1</v>
      </c>
      <c r="B33" s="60" t="s">
        <v>40</v>
      </c>
      <c r="C33" s="60">
        <v>8640</v>
      </c>
      <c r="D33" s="70"/>
      <c r="H33"/>
      <c r="I33"/>
      <c r="J33"/>
      <c r="K33"/>
      <c r="L33"/>
      <c r="M33"/>
      <c r="N33"/>
      <c r="O33"/>
    </row>
    <row r="34" spans="1:15" s="1" customFormat="1" x14ac:dyDescent="0.25">
      <c r="A34" s="60">
        <v>2</v>
      </c>
      <c r="B34" s="60" t="s">
        <v>41</v>
      </c>
      <c r="C34" s="60">
        <v>4176</v>
      </c>
      <c r="D34" s="60"/>
      <c r="H34"/>
      <c r="I34"/>
      <c r="J34"/>
      <c r="K34"/>
      <c r="L34"/>
      <c r="M34"/>
      <c r="N34"/>
      <c r="O34"/>
    </row>
    <row r="35" spans="1:15" s="1" customFormat="1" x14ac:dyDescent="0.25">
      <c r="A35" s="69"/>
      <c r="B35" s="61" t="s">
        <v>28</v>
      </c>
      <c r="C35" s="61">
        <f>SUM(C33:C34)</f>
        <v>12816</v>
      </c>
      <c r="D35" s="61">
        <f>C35+D31</f>
        <v>83413.5</v>
      </c>
    </row>
    <row r="36" spans="1:15" x14ac:dyDescent="0.25">
      <c r="A36" s="69"/>
      <c r="B36" s="61" t="s">
        <v>29</v>
      </c>
      <c r="C36" s="69"/>
      <c r="D36" s="69"/>
    </row>
    <row r="37" spans="1:15" x14ac:dyDescent="0.25">
      <c r="A37" s="69">
        <v>1</v>
      </c>
      <c r="B37" s="60" t="s">
        <v>40</v>
      </c>
      <c r="C37" s="60">
        <v>8640</v>
      </c>
      <c r="D37" s="70"/>
    </row>
    <row r="38" spans="1:15" x14ac:dyDescent="0.25">
      <c r="A38" s="60">
        <v>2</v>
      </c>
      <c r="B38" s="60" t="s">
        <v>41</v>
      </c>
      <c r="C38" s="60">
        <v>4176</v>
      </c>
      <c r="D38" s="60"/>
    </row>
    <row r="39" spans="1:15" x14ac:dyDescent="0.25">
      <c r="A39" s="69"/>
      <c r="B39" s="61" t="s">
        <v>31</v>
      </c>
      <c r="C39" s="61">
        <f>SUM(C37:C38)</f>
        <v>12816</v>
      </c>
      <c r="D39" s="61">
        <f>C39+D35</f>
        <v>96229.5</v>
      </c>
    </row>
    <row r="40" spans="1:15" x14ac:dyDescent="0.25">
      <c r="A40" s="69"/>
      <c r="B40" s="61" t="s">
        <v>32</v>
      </c>
      <c r="C40" s="69"/>
      <c r="D40" s="69"/>
    </row>
    <row r="41" spans="1:15" x14ac:dyDescent="0.25">
      <c r="A41" s="69">
        <v>1</v>
      </c>
      <c r="B41" s="60" t="s">
        <v>40</v>
      </c>
      <c r="C41" s="60">
        <v>8640</v>
      </c>
      <c r="D41" s="70"/>
    </row>
    <row r="42" spans="1:15" x14ac:dyDescent="0.25">
      <c r="A42" s="60">
        <v>2</v>
      </c>
      <c r="B42" s="60" t="s">
        <v>41</v>
      </c>
      <c r="C42" s="60">
        <v>4176</v>
      </c>
      <c r="D42" s="60"/>
    </row>
    <row r="43" spans="1:15" x14ac:dyDescent="0.25">
      <c r="A43" s="60">
        <v>3</v>
      </c>
      <c r="B43" s="60" t="s">
        <v>45</v>
      </c>
      <c r="C43" s="60">
        <v>1440</v>
      </c>
      <c r="D43" s="60"/>
    </row>
    <row r="44" spans="1:15" x14ac:dyDescent="0.25">
      <c r="A44" s="69">
        <v>4</v>
      </c>
      <c r="B44" s="60" t="s">
        <v>46</v>
      </c>
      <c r="C44" s="60">
        <v>949.4</v>
      </c>
      <c r="D44" s="69"/>
    </row>
    <row r="45" spans="1:15" x14ac:dyDescent="0.25">
      <c r="A45" s="69">
        <v>5</v>
      </c>
      <c r="B45" s="60" t="s">
        <v>47</v>
      </c>
      <c r="C45" s="60">
        <v>520</v>
      </c>
      <c r="D45" s="70"/>
    </row>
    <row r="46" spans="1:15" x14ac:dyDescent="0.25">
      <c r="A46" s="60"/>
      <c r="B46" s="61" t="s">
        <v>34</v>
      </c>
      <c r="C46" s="61">
        <f>SUM(C41:C45)</f>
        <v>15725.4</v>
      </c>
      <c r="D46" s="61">
        <f>C46+D39</f>
        <v>111954.9</v>
      </c>
    </row>
    <row r="47" spans="1:15" x14ac:dyDescent="0.25">
      <c r="A47" s="69"/>
      <c r="B47" s="64" t="s">
        <v>35</v>
      </c>
      <c r="C47" s="69"/>
      <c r="D47" s="69"/>
    </row>
    <row r="48" spans="1:15" x14ac:dyDescent="0.25">
      <c r="A48" s="69">
        <v>1</v>
      </c>
      <c r="B48" s="60" t="s">
        <v>40</v>
      </c>
      <c r="C48" s="60">
        <v>8640</v>
      </c>
      <c r="D48" s="70"/>
    </row>
    <row r="49" spans="1:4" x14ac:dyDescent="0.25">
      <c r="A49" s="60">
        <v>2</v>
      </c>
      <c r="B49" s="60" t="s">
        <v>41</v>
      </c>
      <c r="C49" s="60">
        <v>4176</v>
      </c>
      <c r="D49" s="60"/>
    </row>
    <row r="50" spans="1:4" x14ac:dyDescent="0.25">
      <c r="A50" s="60">
        <v>3</v>
      </c>
      <c r="B50" s="65" t="s">
        <v>48</v>
      </c>
      <c r="C50" s="60">
        <v>928.4</v>
      </c>
      <c r="D50" s="60"/>
    </row>
    <row r="51" spans="1:4" x14ac:dyDescent="0.25">
      <c r="A51" s="69">
        <v>4</v>
      </c>
      <c r="B51" s="65" t="s">
        <v>49</v>
      </c>
      <c r="C51" s="65">
        <v>320</v>
      </c>
      <c r="D51" s="70"/>
    </row>
    <row r="52" spans="1:4" x14ac:dyDescent="0.25">
      <c r="A52" s="69"/>
      <c r="B52" s="64" t="s">
        <v>38</v>
      </c>
      <c r="C52" s="64">
        <f>SUM(C48:C51)</f>
        <v>14064.4</v>
      </c>
      <c r="D52" s="64">
        <f>C52+D46</f>
        <v>126019.3</v>
      </c>
    </row>
    <row r="53" spans="1:4" x14ac:dyDescent="0.25">
      <c r="A53" s="69"/>
      <c r="B53" s="61" t="s">
        <v>85</v>
      </c>
      <c r="C53" s="69"/>
      <c r="D53" s="69"/>
    </row>
    <row r="54" spans="1:4" x14ac:dyDescent="0.25">
      <c r="A54" s="69">
        <v>1</v>
      </c>
      <c r="B54" s="60" t="s">
        <v>40</v>
      </c>
      <c r="C54" s="60">
        <v>8640</v>
      </c>
      <c r="D54" s="70"/>
    </row>
    <row r="55" spans="1:4" x14ac:dyDescent="0.25">
      <c r="A55" s="60">
        <v>2</v>
      </c>
      <c r="B55" s="60" t="s">
        <v>41</v>
      </c>
      <c r="C55" s="60">
        <v>4176</v>
      </c>
      <c r="D55" s="60"/>
    </row>
    <row r="56" spans="1:4" x14ac:dyDescent="0.25">
      <c r="A56" s="69">
        <v>3</v>
      </c>
      <c r="B56" s="60" t="s">
        <v>122</v>
      </c>
      <c r="C56" s="60">
        <v>1660</v>
      </c>
      <c r="D56" s="69"/>
    </row>
    <row r="57" spans="1:4" x14ac:dyDescent="0.25">
      <c r="A57" s="69"/>
      <c r="B57" s="61" t="s">
        <v>121</v>
      </c>
      <c r="C57" s="61">
        <f>SUM(C54:C56)</f>
        <v>14476</v>
      </c>
      <c r="D57" s="61">
        <f>C57+D52</f>
        <v>140495.29999999999</v>
      </c>
    </row>
    <row r="58" spans="1:4" x14ac:dyDescent="0.25">
      <c r="A58" s="69"/>
      <c r="B58" s="61" t="s">
        <v>86</v>
      </c>
      <c r="C58" s="69"/>
      <c r="D58" s="69"/>
    </row>
    <row r="59" spans="1:4" x14ac:dyDescent="0.25">
      <c r="A59" s="69">
        <v>1</v>
      </c>
      <c r="B59" s="60" t="s">
        <v>40</v>
      </c>
      <c r="C59" s="60">
        <v>8640</v>
      </c>
      <c r="D59" s="70"/>
    </row>
    <row r="60" spans="1:4" x14ac:dyDescent="0.25">
      <c r="A60" s="60">
        <v>2</v>
      </c>
      <c r="B60" s="60" t="s">
        <v>41</v>
      </c>
      <c r="C60" s="60">
        <v>4176</v>
      </c>
      <c r="D60" s="60"/>
    </row>
    <row r="61" spans="1:4" x14ac:dyDescent="0.25">
      <c r="A61" s="60"/>
      <c r="B61" s="61" t="s">
        <v>129</v>
      </c>
      <c r="C61" s="61">
        <f>SUM(C59:C60)</f>
        <v>12816</v>
      </c>
      <c r="D61" s="61">
        <f>C61+D57</f>
        <v>153311.29999999999</v>
      </c>
    </row>
    <row r="62" spans="1:4" ht="15" customHeight="1" x14ac:dyDescent="0.25">
      <c r="A62" s="69"/>
      <c r="B62" s="60"/>
      <c r="C62" s="60"/>
      <c r="D62" s="70"/>
    </row>
    <row r="63" spans="1:4" x14ac:dyDescent="0.25">
      <c r="A63" s="60"/>
      <c r="B63" s="60"/>
      <c r="C63" s="60"/>
      <c r="D63" s="60"/>
    </row>
    <row r="64" spans="1:4" x14ac:dyDescent="0.25">
      <c r="A64" s="60"/>
      <c r="B64" s="60"/>
      <c r="C64" s="60"/>
      <c r="D64" s="60"/>
    </row>
    <row r="65" spans="1:4" x14ac:dyDescent="0.25">
      <c r="A65" s="8"/>
      <c r="B65" s="61"/>
      <c r="C65" s="9"/>
      <c r="D65" s="9"/>
    </row>
    <row r="66" spans="1:4" x14ac:dyDescent="0.25">
      <c r="A66" s="60"/>
      <c r="B66" s="61"/>
      <c r="C66" s="60"/>
      <c r="D66" s="60"/>
    </row>
    <row r="67" spans="1:4" x14ac:dyDescent="0.25">
      <c r="A67" s="69"/>
      <c r="B67" s="60"/>
      <c r="C67" s="60"/>
      <c r="D67" s="70"/>
    </row>
    <row r="68" spans="1:4" x14ac:dyDescent="0.25">
      <c r="A68" s="60"/>
      <c r="B68" s="60"/>
      <c r="C68" s="60"/>
      <c r="D68" s="60"/>
    </row>
    <row r="69" spans="1:4" x14ac:dyDescent="0.25">
      <c r="A69" s="60"/>
      <c r="B69" s="60"/>
      <c r="C69" s="60"/>
      <c r="D69" s="60"/>
    </row>
    <row r="70" spans="1:4" x14ac:dyDescent="0.25">
      <c r="A70" s="60"/>
      <c r="B70" s="60"/>
      <c r="C70" s="60"/>
      <c r="D70" s="60"/>
    </row>
    <row r="71" spans="1:4" x14ac:dyDescent="0.25">
      <c r="A71" s="8"/>
      <c r="B71" s="5"/>
      <c r="C71" s="5"/>
      <c r="D71" s="9"/>
    </row>
    <row r="72" spans="1:4" x14ac:dyDescent="0.25">
      <c r="A72" s="6"/>
      <c r="B72" s="5"/>
      <c r="C72" s="4"/>
      <c r="D72" s="9"/>
    </row>
    <row r="73" spans="1:4" x14ac:dyDescent="0.25">
      <c r="A73" s="6"/>
      <c r="B73" s="6"/>
      <c r="C73" s="6"/>
      <c r="D73" s="9"/>
    </row>
    <row r="74" spans="1:4" x14ac:dyDescent="0.25">
      <c r="A74" s="8"/>
      <c r="B74" s="6"/>
      <c r="C74" s="8"/>
      <c r="D74" s="9"/>
    </row>
    <row r="75" spans="1:4" x14ac:dyDescent="0.25">
      <c r="A75" s="8"/>
      <c r="B75" s="6"/>
      <c r="C75" s="8"/>
      <c r="D75" s="8"/>
    </row>
    <row r="76" spans="1:4" x14ac:dyDescent="0.25">
      <c r="A76" s="8"/>
      <c r="B76" s="5"/>
      <c r="C76" s="9"/>
      <c r="D76" s="9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11" sqref="D11"/>
    </sheetView>
  </sheetViews>
  <sheetFormatPr defaultColWidth="9" defaultRowHeight="15" x14ac:dyDescent="0.25"/>
  <cols>
    <col min="1" max="1" width="4.28515625" customWidth="1"/>
    <col min="2" max="2" width="46" customWidth="1"/>
    <col min="4" max="4" width="12" customWidth="1"/>
  </cols>
  <sheetData>
    <row r="1" spans="1:4" ht="15.75" x14ac:dyDescent="0.25">
      <c r="A1" s="1"/>
      <c r="B1" s="74" t="s">
        <v>0</v>
      </c>
      <c r="C1" s="74"/>
      <c r="D1" s="74"/>
    </row>
    <row r="2" spans="1:4" ht="15.75" x14ac:dyDescent="0.25">
      <c r="A2" s="1"/>
      <c r="B2" s="22" t="s">
        <v>1</v>
      </c>
      <c r="C2" s="34"/>
      <c r="D2" s="34"/>
    </row>
    <row r="3" spans="1:4" ht="15.75" x14ac:dyDescent="0.25">
      <c r="A3" s="1"/>
      <c r="B3" s="74" t="s">
        <v>50</v>
      </c>
      <c r="C3" s="74"/>
      <c r="D3" s="74"/>
    </row>
    <row r="4" spans="1:4" ht="26.25" x14ac:dyDescent="0.25">
      <c r="A4" s="4"/>
      <c r="B4" s="3" t="s">
        <v>3</v>
      </c>
      <c r="C4" s="2" t="s">
        <v>4</v>
      </c>
      <c r="D4" s="3" t="s">
        <v>5</v>
      </c>
    </row>
    <row r="5" spans="1:4" x14ac:dyDescent="0.25">
      <c r="A5" s="60"/>
      <c r="B5" s="61" t="s">
        <v>6</v>
      </c>
      <c r="C5" s="60"/>
      <c r="D5" s="60"/>
    </row>
    <row r="6" spans="1:4" x14ac:dyDescent="0.25">
      <c r="A6" s="60">
        <v>1</v>
      </c>
      <c r="B6" s="60" t="s">
        <v>51</v>
      </c>
      <c r="C6" s="62">
        <v>1005</v>
      </c>
      <c r="D6" s="61">
        <f>C6</f>
        <v>1005</v>
      </c>
    </row>
    <row r="7" spans="1:4" x14ac:dyDescent="0.25">
      <c r="A7" s="60"/>
      <c r="B7" s="61" t="s">
        <v>29</v>
      </c>
      <c r="C7" s="62"/>
      <c r="D7" s="61"/>
    </row>
    <row r="8" spans="1:4" x14ac:dyDescent="0.25">
      <c r="A8" s="60">
        <v>1</v>
      </c>
      <c r="B8" s="60" t="s">
        <v>52</v>
      </c>
      <c r="C8" s="63">
        <v>440</v>
      </c>
      <c r="D8" s="61">
        <f>C8+D6</f>
        <v>1445</v>
      </c>
    </row>
    <row r="9" spans="1:4" x14ac:dyDescent="0.25">
      <c r="A9" s="60"/>
      <c r="B9" s="64" t="s">
        <v>35</v>
      </c>
      <c r="C9" s="60"/>
      <c r="D9" s="61"/>
    </row>
    <row r="10" spans="1:4" x14ac:dyDescent="0.25">
      <c r="A10" s="60">
        <v>1</v>
      </c>
      <c r="B10" s="65" t="s">
        <v>53</v>
      </c>
      <c r="C10" s="60">
        <v>1206</v>
      </c>
      <c r="D10" s="61">
        <f>C10+D8</f>
        <v>2651</v>
      </c>
    </row>
    <row r="11" spans="1:4" x14ac:dyDescent="0.25">
      <c r="A11" s="60"/>
      <c r="B11" s="61"/>
      <c r="C11" s="60"/>
      <c r="D11" s="61"/>
    </row>
    <row r="12" spans="1:4" x14ac:dyDescent="0.25">
      <c r="A12" s="60"/>
      <c r="B12" s="60"/>
      <c r="C12" s="60"/>
      <c r="D12" s="61"/>
    </row>
    <row r="13" spans="1:4" x14ac:dyDescent="0.25">
      <c r="A13" s="60"/>
      <c r="B13" s="60"/>
      <c r="C13" s="60"/>
      <c r="D13" s="61"/>
    </row>
    <row r="14" spans="1:4" x14ac:dyDescent="0.25">
      <c r="A14" s="60"/>
      <c r="B14" s="60"/>
      <c r="C14" s="60"/>
      <c r="D14" s="61"/>
    </row>
    <row r="15" spans="1:4" x14ac:dyDescent="0.25">
      <c r="A15" s="60"/>
      <c r="B15" s="60"/>
      <c r="C15" s="60"/>
      <c r="D15" s="61"/>
    </row>
    <row r="16" spans="1:4" x14ac:dyDescent="0.25">
      <c r="A16" s="60"/>
      <c r="B16" s="61"/>
      <c r="C16" s="61"/>
      <c r="D16" s="61"/>
    </row>
    <row r="17" spans="1:4" x14ac:dyDescent="0.25">
      <c r="A17" s="60"/>
      <c r="B17" s="61"/>
      <c r="C17" s="60"/>
      <c r="D17" s="61"/>
    </row>
    <row r="18" spans="1:4" x14ac:dyDescent="0.25">
      <c r="A18" s="60"/>
      <c r="B18" s="60"/>
      <c r="C18" s="60"/>
      <c r="D18" s="61"/>
    </row>
    <row r="19" spans="1:4" x14ac:dyDescent="0.25">
      <c r="A19" s="60"/>
      <c r="B19" s="60"/>
      <c r="C19" s="60"/>
      <c r="D19" s="61"/>
    </row>
    <row r="20" spans="1:4" x14ac:dyDescent="0.25">
      <c r="A20" s="60"/>
      <c r="B20" s="60"/>
      <c r="C20" s="60"/>
      <c r="D20" s="61"/>
    </row>
    <row r="21" spans="1:4" x14ac:dyDescent="0.25">
      <c r="A21" s="60"/>
      <c r="B21" s="61"/>
      <c r="C21" s="61"/>
      <c r="D21" s="61"/>
    </row>
    <row r="22" spans="1:4" x14ac:dyDescent="0.25">
      <c r="A22" s="60"/>
      <c r="B22" s="61"/>
      <c r="C22" s="60"/>
      <c r="D22" s="61"/>
    </row>
    <row r="23" spans="1:4" x14ac:dyDescent="0.25">
      <c r="A23" s="60"/>
      <c r="B23" s="60"/>
      <c r="C23" s="60"/>
      <c r="D23" s="61"/>
    </row>
    <row r="24" spans="1:4" x14ac:dyDescent="0.25">
      <c r="A24" s="60"/>
      <c r="B24" s="60"/>
      <c r="C24" s="60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0"/>
      <c r="B26" s="60"/>
      <c r="C26" s="60"/>
      <c r="D26" s="60"/>
    </row>
    <row r="27" spans="1:4" x14ac:dyDescent="0.25">
      <c r="A27" s="60"/>
      <c r="B27" s="60"/>
      <c r="C27" s="60"/>
      <c r="D27" s="61"/>
    </row>
    <row r="28" spans="1:4" x14ac:dyDescent="0.25">
      <c r="A28" s="60"/>
      <c r="B28" s="60"/>
      <c r="C28" s="60"/>
      <c r="D28" s="61"/>
    </row>
    <row r="29" spans="1:4" x14ac:dyDescent="0.25">
      <c r="A29" s="60"/>
      <c r="B29" s="60"/>
      <c r="C29" s="60"/>
      <c r="D29" s="61"/>
    </row>
    <row r="30" spans="1:4" x14ac:dyDescent="0.25">
      <c r="A30" s="60"/>
      <c r="B30" s="60"/>
      <c r="C30" s="60"/>
      <c r="D30" s="61"/>
    </row>
    <row r="31" spans="1:4" x14ac:dyDescent="0.25">
      <c r="A31" s="60"/>
      <c r="B31" s="60"/>
      <c r="C31" s="60"/>
      <c r="D31" s="61"/>
    </row>
    <row r="32" spans="1:4" x14ac:dyDescent="0.25">
      <c r="A32" s="60"/>
      <c r="B32" s="60"/>
      <c r="C32" s="60"/>
      <c r="D32" s="61"/>
    </row>
    <row r="33" spans="1:4" x14ac:dyDescent="0.25">
      <c r="A33" s="60"/>
      <c r="B33" s="60"/>
      <c r="C33" s="60"/>
      <c r="D33" s="61"/>
    </row>
    <row r="34" spans="1:4" x14ac:dyDescent="0.25">
      <c r="A34" s="60"/>
      <c r="B34" s="60"/>
      <c r="C34" s="60"/>
      <c r="D34" s="61"/>
    </row>
    <row r="35" spans="1:4" x14ac:dyDescent="0.25">
      <c r="A35" s="60"/>
      <c r="B35" s="61"/>
      <c r="C35" s="60"/>
      <c r="D35" s="61"/>
    </row>
    <row r="36" spans="1:4" x14ac:dyDescent="0.25">
      <c r="A36" s="60"/>
      <c r="B36" s="60"/>
      <c r="C36" s="60"/>
      <c r="D36" s="61"/>
    </row>
    <row r="37" spans="1:4" x14ac:dyDescent="0.25">
      <c r="A37" s="66"/>
      <c r="B37" s="60"/>
      <c r="C37" s="66"/>
      <c r="D37" s="67"/>
    </row>
    <row r="38" spans="1:4" x14ac:dyDescent="0.25">
      <c r="A38" s="66"/>
      <c r="B38" s="61"/>
      <c r="C38" s="66"/>
      <c r="D38" s="67"/>
    </row>
    <row r="39" spans="1:4" x14ac:dyDescent="0.25">
      <c r="A39" s="66"/>
      <c r="B39" s="61"/>
      <c r="C39" s="66"/>
      <c r="D39" s="66"/>
    </row>
    <row r="40" spans="1:4" x14ac:dyDescent="0.25">
      <c r="A40" s="8"/>
      <c r="B40" s="6"/>
      <c r="C40" s="8"/>
      <c r="D40" s="8"/>
    </row>
    <row r="41" spans="1:4" x14ac:dyDescent="0.25">
      <c r="A41" s="8"/>
      <c r="B41" s="6"/>
      <c r="C41" s="8"/>
      <c r="D41" s="8"/>
    </row>
    <row r="42" spans="1:4" x14ac:dyDescent="0.25">
      <c r="A42" s="8"/>
      <c r="B42" s="6"/>
      <c r="C42" s="8"/>
      <c r="D42" s="9"/>
    </row>
    <row r="43" spans="1:4" x14ac:dyDescent="0.25">
      <c r="A43" s="8"/>
      <c r="B43" s="5"/>
      <c r="C43" s="8"/>
      <c r="D43" s="8"/>
    </row>
    <row r="44" spans="1:4" x14ac:dyDescent="0.25">
      <c r="A44" s="8"/>
      <c r="B44" s="6"/>
      <c r="C44" s="8"/>
      <c r="D44" s="8"/>
    </row>
    <row r="45" spans="1:4" x14ac:dyDescent="0.25">
      <c r="A45" s="8"/>
      <c r="B45" s="6"/>
      <c r="C45" s="8"/>
      <c r="D45" s="8"/>
    </row>
    <row r="46" spans="1:4" x14ac:dyDescent="0.25">
      <c r="A46" s="8"/>
      <c r="B46" s="6"/>
      <c r="C46" s="8"/>
      <c r="D46" s="8"/>
    </row>
    <row r="47" spans="1:4" x14ac:dyDescent="0.25">
      <c r="A47" s="8"/>
      <c r="B47" s="6"/>
      <c r="C47" s="8"/>
      <c r="D47" s="9"/>
    </row>
    <row r="48" spans="1:4" x14ac:dyDescent="0.25">
      <c r="A48" s="8"/>
      <c r="B48" s="5"/>
      <c r="C48" s="8"/>
      <c r="D48" s="9"/>
    </row>
    <row r="49" spans="1:4" x14ac:dyDescent="0.25">
      <c r="A49" s="8"/>
      <c r="B49" s="6"/>
      <c r="C49" s="8"/>
      <c r="D49" s="9"/>
    </row>
    <row r="50" spans="1:4" x14ac:dyDescent="0.25">
      <c r="A50" s="8"/>
      <c r="B50" s="6"/>
      <c r="C50" s="8"/>
      <c r="D50" s="9"/>
    </row>
    <row r="51" spans="1:4" x14ac:dyDescent="0.25">
      <c r="A51" s="8"/>
      <c r="B51" s="6"/>
      <c r="C51" s="8"/>
      <c r="D51" s="9"/>
    </row>
    <row r="52" spans="1:4" x14ac:dyDescent="0.25">
      <c r="A52" s="8"/>
      <c r="B52" s="6"/>
      <c r="C52" s="8"/>
      <c r="D52" s="9"/>
    </row>
    <row r="53" spans="1:4" x14ac:dyDescent="0.25">
      <c r="A53" s="8"/>
      <c r="B53" s="6"/>
      <c r="C53" s="8"/>
      <c r="D53" s="9"/>
    </row>
    <row r="54" spans="1:4" x14ac:dyDescent="0.25">
      <c r="A54" s="8"/>
      <c r="B54" s="6"/>
      <c r="C54" s="8"/>
      <c r="D54" s="8"/>
    </row>
    <row r="55" spans="1:4" x14ac:dyDescent="0.25">
      <c r="A55" s="8"/>
      <c r="B55" s="6"/>
      <c r="C55" s="8"/>
      <c r="D55" s="8"/>
    </row>
    <row r="56" spans="1:4" x14ac:dyDescent="0.25">
      <c r="A56" s="8"/>
      <c r="B56" s="5"/>
      <c r="C56" s="9"/>
      <c r="D56" s="9"/>
    </row>
    <row r="57" spans="1:4" x14ac:dyDescent="0.25">
      <c r="A57" s="8"/>
      <c r="B57" s="5"/>
      <c r="C57" s="8"/>
      <c r="D57" s="8"/>
    </row>
    <row r="58" spans="1:4" x14ac:dyDescent="0.25">
      <c r="A58" s="8"/>
      <c r="B58" s="6"/>
      <c r="C58" s="8"/>
      <c r="D58" s="8"/>
    </row>
    <row r="59" spans="1:4" x14ac:dyDescent="0.25">
      <c r="A59" s="8"/>
      <c r="B59" s="5"/>
      <c r="C59" s="9"/>
      <c r="D59" s="9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3" sqref="D13"/>
    </sheetView>
  </sheetViews>
  <sheetFormatPr defaultColWidth="9"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4" t="s">
        <v>0</v>
      </c>
      <c r="C1" s="74"/>
      <c r="D1" s="74"/>
      <c r="E1" s="39"/>
      <c r="F1" s="39"/>
      <c r="G1" s="39"/>
      <c r="H1" s="39"/>
    </row>
    <row r="2" spans="1:8" ht="15.95" customHeight="1" x14ac:dyDescent="0.25">
      <c r="A2" s="1"/>
      <c r="B2" s="75" t="s">
        <v>1</v>
      </c>
      <c r="C2" s="75"/>
      <c r="D2" s="75"/>
      <c r="E2" s="1"/>
      <c r="F2" s="1"/>
      <c r="G2" s="1"/>
      <c r="H2" s="1"/>
    </row>
    <row r="3" spans="1:8" ht="15.95" customHeight="1" x14ac:dyDescent="0.25">
      <c r="A3" s="1"/>
      <c r="B3" s="74" t="s">
        <v>54</v>
      </c>
      <c r="C3" s="74"/>
      <c r="D3" s="74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4"/>
      <c r="B5" s="5" t="s">
        <v>27</v>
      </c>
      <c r="C5" s="4"/>
      <c r="D5" s="4"/>
      <c r="E5" s="1"/>
      <c r="F5" s="1"/>
      <c r="G5" s="1"/>
      <c r="H5" s="1"/>
    </row>
    <row r="6" spans="1:8" ht="30" x14ac:dyDescent="0.25">
      <c r="A6" s="6">
        <v>1</v>
      </c>
      <c r="B6" s="6" t="s">
        <v>55</v>
      </c>
      <c r="C6" s="7">
        <v>7350</v>
      </c>
      <c r="D6" s="5"/>
    </row>
    <row r="7" spans="1:8" ht="15" customHeight="1" x14ac:dyDescent="0.25">
      <c r="A7" s="8">
        <v>2</v>
      </c>
      <c r="B7" s="6" t="s">
        <v>56</v>
      </c>
      <c r="C7" s="7">
        <v>3500.04</v>
      </c>
      <c r="D7" s="9"/>
    </row>
    <row r="8" spans="1:8" x14ac:dyDescent="0.25">
      <c r="A8" s="8"/>
      <c r="B8" s="5" t="s">
        <v>28</v>
      </c>
      <c r="C8" s="50">
        <f>SUM(C6:C7)</f>
        <v>10850.04</v>
      </c>
      <c r="D8" s="12">
        <f>C8</f>
        <v>10850.04</v>
      </c>
    </row>
    <row r="9" spans="1:8" x14ac:dyDescent="0.25">
      <c r="A9" s="52"/>
      <c r="B9" s="53" t="s">
        <v>29</v>
      </c>
      <c r="C9" s="8"/>
      <c r="D9" s="9"/>
    </row>
    <row r="10" spans="1:8" x14ac:dyDescent="0.25">
      <c r="A10" s="54">
        <v>1</v>
      </c>
      <c r="B10" s="59" t="s">
        <v>57</v>
      </c>
      <c r="C10" s="15">
        <v>17648.099999999999</v>
      </c>
      <c r="D10" s="16"/>
    </row>
    <row r="11" spans="1:8" x14ac:dyDescent="0.25">
      <c r="A11" s="8">
        <v>2</v>
      </c>
      <c r="B11" s="6" t="s">
        <v>58</v>
      </c>
      <c r="C11" s="8">
        <v>36825.4</v>
      </c>
      <c r="D11" s="8"/>
    </row>
    <row r="12" spans="1:8" x14ac:dyDescent="0.25">
      <c r="A12" s="8"/>
      <c r="B12" s="5" t="s">
        <v>31</v>
      </c>
      <c r="C12" s="9">
        <f>SUM(C10:C11)</f>
        <v>54473.5</v>
      </c>
      <c r="D12" s="9">
        <f>C12+D8</f>
        <v>65323.54</v>
      </c>
    </row>
    <row r="13" spans="1:8" x14ac:dyDescent="0.25">
      <c r="A13" s="8"/>
      <c r="B13" s="6"/>
      <c r="C13" s="8"/>
      <c r="D13" s="9"/>
    </row>
    <row r="14" spans="1:8" x14ac:dyDescent="0.25">
      <c r="A14" s="8"/>
      <c r="B14" s="5"/>
      <c r="C14" s="5"/>
      <c r="D14" s="5"/>
    </row>
    <row r="15" spans="1:8" x14ac:dyDescent="0.25">
      <c r="A15" s="8"/>
      <c r="B15" s="9"/>
      <c r="C15" s="8"/>
      <c r="D15" s="9"/>
    </row>
    <row r="16" spans="1:8" x14ac:dyDescent="0.25">
      <c r="A16" s="8"/>
      <c r="B16" s="58"/>
      <c r="C16" s="8"/>
      <c r="D16" s="9"/>
    </row>
    <row r="17" spans="1:4" x14ac:dyDescent="0.25">
      <c r="A17" s="8"/>
      <c r="B17" s="8"/>
      <c r="C17" s="8"/>
      <c r="D17" s="8"/>
    </row>
    <row r="18" spans="1:4" x14ac:dyDescent="0.25">
      <c r="A18" s="8"/>
      <c r="B18" s="9"/>
      <c r="C18" s="9"/>
      <c r="D18" s="9"/>
    </row>
    <row r="19" spans="1:4" x14ac:dyDescent="0.25">
      <c r="A19" s="8"/>
      <c r="B19" s="9"/>
      <c r="C19" s="8"/>
      <c r="D19" s="8"/>
    </row>
    <row r="20" spans="1:4" x14ac:dyDescent="0.25">
      <c r="A20" s="8"/>
      <c r="B20" s="6"/>
      <c r="C20" s="8"/>
      <c r="D20" s="9"/>
    </row>
    <row r="21" spans="1:4" x14ac:dyDescent="0.25">
      <c r="A21" s="8"/>
      <c r="B21" s="6"/>
      <c r="C21" s="8"/>
      <c r="D21" s="8"/>
    </row>
    <row r="22" spans="1:4" x14ac:dyDescent="0.25">
      <c r="A22" s="8"/>
      <c r="B22" s="9"/>
      <c r="C22" s="9"/>
      <c r="D22" s="9"/>
    </row>
    <row r="23" spans="1:4" x14ac:dyDescent="0.25">
      <c r="A23" s="8"/>
      <c r="B23" s="9"/>
      <c r="C23" s="8"/>
      <c r="D23" s="8"/>
    </row>
    <row r="24" spans="1:4" x14ac:dyDescent="0.25">
      <c r="A24" s="8"/>
      <c r="B24" s="6"/>
      <c r="C24" s="8"/>
      <c r="D24" s="8"/>
    </row>
    <row r="25" spans="1:4" x14ac:dyDescent="0.25">
      <c r="A25" s="8"/>
      <c r="B25" s="6"/>
      <c r="C25" s="8"/>
      <c r="D25" s="9"/>
    </row>
    <row r="26" spans="1:4" x14ac:dyDescent="0.25">
      <c r="A26" s="8"/>
      <c r="B26" s="9"/>
      <c r="C26" s="9"/>
      <c r="D26" s="9"/>
    </row>
    <row r="27" spans="1:4" x14ac:dyDescent="0.25">
      <c r="A27" s="8"/>
      <c r="B27" s="8"/>
      <c r="C27" s="8"/>
      <c r="D27" s="8"/>
    </row>
    <row r="28" spans="1:4" x14ac:dyDescent="0.25">
      <c r="A28" s="8"/>
      <c r="B28" s="9"/>
      <c r="C28" s="9"/>
      <c r="D28" s="9"/>
    </row>
    <row r="29" spans="1:4" x14ac:dyDescent="0.25">
      <c r="A29" s="8"/>
      <c r="B29" s="9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9"/>
      <c r="C31" s="9"/>
      <c r="D31" s="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D7" sqref="D7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4" t="s">
        <v>0</v>
      </c>
      <c r="C1" s="74"/>
      <c r="D1" s="74"/>
    </row>
    <row r="2" spans="1:4" ht="15.75" x14ac:dyDescent="0.25">
      <c r="A2" s="1"/>
      <c r="B2" s="75" t="s">
        <v>1</v>
      </c>
      <c r="C2" s="75"/>
      <c r="D2" s="75"/>
    </row>
    <row r="3" spans="1:4" ht="15.75" x14ac:dyDescent="0.25">
      <c r="A3" s="1"/>
      <c r="B3" s="74" t="s">
        <v>59</v>
      </c>
      <c r="C3" s="74"/>
      <c r="D3" s="74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4"/>
      <c r="B5" s="45" t="s">
        <v>35</v>
      </c>
      <c r="C5" s="4"/>
      <c r="D5" s="4"/>
    </row>
    <row r="6" spans="1:4" x14ac:dyDescent="0.25">
      <c r="A6" s="4">
        <v>1</v>
      </c>
      <c r="B6" s="46" t="s">
        <v>60</v>
      </c>
      <c r="C6" s="48">
        <v>4913</v>
      </c>
      <c r="D6" s="4">
        <f>C6</f>
        <v>4913</v>
      </c>
    </row>
    <row r="7" spans="1:4" x14ac:dyDescent="0.25">
      <c r="A7" s="4"/>
      <c r="B7" s="6"/>
      <c r="C7" s="48"/>
      <c r="D7" s="4"/>
    </row>
    <row r="8" spans="1:4" x14ac:dyDescent="0.25">
      <c r="A8" s="4"/>
      <c r="B8" s="6"/>
      <c r="C8" s="48"/>
      <c r="D8" s="4"/>
    </row>
    <row r="9" spans="1:4" x14ac:dyDescent="0.25">
      <c r="A9" s="5"/>
      <c r="B9" s="5"/>
      <c r="C9" s="49"/>
      <c r="D9" s="5"/>
    </row>
    <row r="10" spans="1:4" x14ac:dyDescent="0.25">
      <c r="A10" s="5"/>
      <c r="B10" s="5"/>
      <c r="C10" s="49"/>
      <c r="D10" s="5"/>
    </row>
    <row r="11" spans="1:4" x14ac:dyDescent="0.25">
      <c r="A11" s="5"/>
      <c r="B11" s="6"/>
      <c r="C11" s="49"/>
      <c r="D11" s="5"/>
    </row>
    <row r="12" spans="1:4" x14ac:dyDescent="0.25">
      <c r="A12" s="9"/>
      <c r="B12" s="9"/>
      <c r="C12" s="50"/>
      <c r="D12" s="9"/>
    </row>
    <row r="13" spans="1:4" x14ac:dyDescent="0.25">
      <c r="A13" s="8"/>
      <c r="B13" s="6"/>
      <c r="C13" s="10"/>
      <c r="D13" s="51"/>
    </row>
    <row r="14" spans="1:4" x14ac:dyDescent="0.25">
      <c r="A14" s="52"/>
      <c r="B14" s="53"/>
      <c r="C14" s="9"/>
      <c r="D14" s="9"/>
    </row>
    <row r="15" spans="1:4" x14ac:dyDescent="0.25">
      <c r="A15" s="54"/>
      <c r="B15" s="55"/>
      <c r="C15" s="56"/>
      <c r="D15" s="57"/>
    </row>
    <row r="16" spans="1:4" x14ac:dyDescent="0.25">
      <c r="A16" s="8"/>
      <c r="B16" s="6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9"/>
      <c r="C19" s="9"/>
      <c r="D19" s="9"/>
    </row>
    <row r="20" spans="1:4" x14ac:dyDescent="0.25">
      <c r="A20" s="8"/>
      <c r="B20" s="9"/>
      <c r="C20" s="8"/>
      <c r="D20" s="8"/>
    </row>
    <row r="21" spans="1:4" x14ac:dyDescent="0.25">
      <c r="A21" s="8"/>
      <c r="B21" s="58"/>
      <c r="C21" s="8"/>
      <c r="D21" s="8"/>
    </row>
    <row r="22" spans="1:4" x14ac:dyDescent="0.25">
      <c r="A22" s="8"/>
      <c r="B22" s="8"/>
      <c r="C22" s="8"/>
      <c r="D22" s="8"/>
    </row>
    <row r="23" spans="1:4" x14ac:dyDescent="0.25">
      <c r="A23" s="8"/>
      <c r="B23" s="9"/>
      <c r="C23" s="9"/>
      <c r="D23" s="9"/>
    </row>
    <row r="24" spans="1:4" x14ac:dyDescent="0.25">
      <c r="A24" s="8"/>
      <c r="B24" s="9"/>
      <c r="C24" s="8"/>
      <c r="D24" s="8"/>
    </row>
    <row r="25" spans="1:4" x14ac:dyDescent="0.25">
      <c r="A25" s="8"/>
      <c r="B25" s="6"/>
      <c r="C25" s="8"/>
      <c r="D25" s="8"/>
    </row>
    <row r="26" spans="1:4" x14ac:dyDescent="0.25">
      <c r="A26" s="8"/>
      <c r="B26" s="6"/>
      <c r="C26" s="8"/>
      <c r="D26" s="8"/>
    </row>
    <row r="27" spans="1:4" x14ac:dyDescent="0.25">
      <c r="A27" s="8"/>
      <c r="B27" s="9"/>
      <c r="C27" s="9"/>
      <c r="D27" s="9"/>
    </row>
    <row r="28" spans="1:4" x14ac:dyDescent="0.25">
      <c r="A28" s="8"/>
      <c r="B28" s="9"/>
      <c r="C28" s="8"/>
      <c r="D28" s="8"/>
    </row>
    <row r="29" spans="1:4" x14ac:dyDescent="0.25">
      <c r="A29" s="8"/>
      <c r="B29" s="6"/>
      <c r="C29" s="8"/>
      <c r="D29" s="8"/>
    </row>
    <row r="30" spans="1:4" x14ac:dyDescent="0.25">
      <c r="A30" s="8"/>
      <c r="B30" s="6"/>
      <c r="C30" s="8"/>
      <c r="D30" s="9"/>
    </row>
    <row r="31" spans="1:4" x14ac:dyDescent="0.25">
      <c r="A31" s="8"/>
      <c r="B31" s="9"/>
      <c r="C31" s="9"/>
      <c r="D31" s="9"/>
    </row>
    <row r="32" spans="1:4" x14ac:dyDescent="0.25">
      <c r="A32" s="8"/>
      <c r="B32" s="8"/>
      <c r="C32" s="8"/>
      <c r="D32" s="8"/>
    </row>
    <row r="33" spans="1:4" x14ac:dyDescent="0.25">
      <c r="A33" s="8"/>
      <c r="B33" s="9"/>
      <c r="C33" s="9"/>
      <c r="D33" s="9"/>
    </row>
    <row r="34" spans="1:4" x14ac:dyDescent="0.25">
      <c r="A34" s="8"/>
      <c r="B34" s="9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9"/>
      <c r="C36" s="9"/>
      <c r="D36" s="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6"/>
  <sheetViews>
    <sheetView tabSelected="1" topLeftCell="A33" workbookViewId="0">
      <selection activeCell="B53" sqref="B53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21" x14ac:dyDescent="0.35">
      <c r="A1" s="1"/>
      <c r="B1" s="74" t="s">
        <v>61</v>
      </c>
      <c r="C1" s="74"/>
      <c r="D1" s="74"/>
      <c r="E1" s="39"/>
      <c r="F1" s="39"/>
      <c r="G1" s="39"/>
      <c r="H1" s="39"/>
    </row>
    <row r="2" spans="1:8" ht="15.75" x14ac:dyDescent="0.25">
      <c r="A2" s="1"/>
      <c r="B2" s="75" t="s">
        <v>1</v>
      </c>
      <c r="C2" s="75"/>
      <c r="D2" s="75"/>
      <c r="E2" s="1"/>
      <c r="F2" s="1"/>
      <c r="G2" s="1"/>
      <c r="H2" s="1"/>
    </row>
    <row r="3" spans="1:8" ht="15.75" x14ac:dyDescent="0.25">
      <c r="A3" s="1"/>
      <c r="B3" s="74" t="s">
        <v>62</v>
      </c>
      <c r="C3" s="74"/>
      <c r="D3" s="74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40"/>
      <c r="B5" s="41" t="s">
        <v>6</v>
      </c>
      <c r="C5" s="41"/>
      <c r="D5" s="40"/>
      <c r="E5" s="1"/>
      <c r="F5" s="1"/>
      <c r="G5" s="1"/>
      <c r="H5" s="1"/>
    </row>
    <row r="6" spans="1:8" s="1" customFormat="1" ht="30" x14ac:dyDescent="0.25">
      <c r="A6" s="40">
        <v>1</v>
      </c>
      <c r="B6" s="6" t="s">
        <v>63</v>
      </c>
      <c r="C6" s="6">
        <v>4884.6400000000003</v>
      </c>
      <c r="D6" s="41">
        <f>C6</f>
        <v>4884.6400000000003</v>
      </c>
    </row>
    <row r="7" spans="1:8" s="1" customFormat="1" x14ac:dyDescent="0.25">
      <c r="A7" s="6"/>
      <c r="B7" s="5" t="s">
        <v>10</v>
      </c>
      <c r="C7" s="6"/>
      <c r="D7" s="42"/>
    </row>
    <row r="8" spans="1:8" s="38" customFormat="1" x14ac:dyDescent="0.25">
      <c r="A8" s="9">
        <v>1</v>
      </c>
      <c r="B8" s="6" t="s">
        <v>64</v>
      </c>
      <c r="C8" s="8">
        <v>5292.62</v>
      </c>
      <c r="D8" s="43">
        <f>C8+D6</f>
        <v>10177.26</v>
      </c>
    </row>
    <row r="9" spans="1:8" x14ac:dyDescent="0.25">
      <c r="A9" s="8"/>
      <c r="B9" s="5" t="s">
        <v>13</v>
      </c>
      <c r="C9" s="8"/>
      <c r="D9" s="44"/>
    </row>
    <row r="10" spans="1:8" x14ac:dyDescent="0.25">
      <c r="A10" s="8">
        <v>1</v>
      </c>
      <c r="B10" s="6" t="s">
        <v>65</v>
      </c>
      <c r="C10" s="8">
        <v>1951</v>
      </c>
      <c r="D10" s="43"/>
    </row>
    <row r="11" spans="1:8" s="38" customFormat="1" x14ac:dyDescent="0.25">
      <c r="A11" s="8">
        <v>2</v>
      </c>
      <c r="B11" s="6" t="s">
        <v>66</v>
      </c>
      <c r="C11" s="8">
        <v>5260</v>
      </c>
      <c r="D11" s="43"/>
    </row>
    <row r="12" spans="1:8" x14ac:dyDescent="0.25">
      <c r="A12" s="8"/>
      <c r="B12" s="5" t="s">
        <v>18</v>
      </c>
      <c r="C12" s="9">
        <f>SUM(C10:C11)</f>
        <v>7211</v>
      </c>
      <c r="D12" s="43">
        <f>C12+D8</f>
        <v>17388.260000000002</v>
      </c>
    </row>
    <row r="13" spans="1:8" x14ac:dyDescent="0.25">
      <c r="A13" s="9"/>
      <c r="B13" s="5" t="s">
        <v>19</v>
      </c>
      <c r="C13" s="8"/>
      <c r="D13" s="43"/>
    </row>
    <row r="14" spans="1:8" ht="30" x14ac:dyDescent="0.25">
      <c r="A14" s="9">
        <v>1</v>
      </c>
      <c r="B14" s="6" t="s">
        <v>67</v>
      </c>
      <c r="C14" s="8">
        <v>7036.6</v>
      </c>
      <c r="D14" s="9"/>
    </row>
    <row r="15" spans="1:8" ht="30" x14ac:dyDescent="0.25">
      <c r="A15" s="8">
        <v>2</v>
      </c>
      <c r="B15" s="6" t="s">
        <v>68</v>
      </c>
      <c r="C15" s="8">
        <v>8106.84</v>
      </c>
      <c r="D15" s="43"/>
    </row>
    <row r="16" spans="1:8" ht="30" x14ac:dyDescent="0.25">
      <c r="A16" s="8">
        <v>3</v>
      </c>
      <c r="B16" s="6" t="s">
        <v>69</v>
      </c>
      <c r="C16" s="8">
        <v>1845.13</v>
      </c>
      <c r="D16" s="9"/>
    </row>
    <row r="17" spans="1:4" ht="30" x14ac:dyDescent="0.25">
      <c r="A17" s="8">
        <v>4</v>
      </c>
      <c r="B17" s="6" t="s">
        <v>70</v>
      </c>
      <c r="C17" s="8">
        <v>5636.4</v>
      </c>
      <c r="D17" s="44"/>
    </row>
    <row r="18" spans="1:4" x14ac:dyDescent="0.25">
      <c r="A18" s="8"/>
      <c r="B18" s="5" t="s">
        <v>21</v>
      </c>
      <c r="C18" s="9">
        <f>SUM(C14:C17)</f>
        <v>22624.97</v>
      </c>
      <c r="D18" s="43">
        <f>C18+D12</f>
        <v>40013.230000000003</v>
      </c>
    </row>
    <row r="19" spans="1:4" x14ac:dyDescent="0.25">
      <c r="A19" s="8"/>
      <c r="B19" s="5" t="s">
        <v>22</v>
      </c>
      <c r="C19" s="9"/>
      <c r="D19" s="9"/>
    </row>
    <row r="20" spans="1:4" ht="30" x14ac:dyDescent="0.25">
      <c r="A20" s="8">
        <v>1</v>
      </c>
      <c r="B20" s="6" t="s">
        <v>71</v>
      </c>
      <c r="C20" s="8">
        <v>4701</v>
      </c>
      <c r="D20" s="9"/>
    </row>
    <row r="21" spans="1:4" ht="30" x14ac:dyDescent="0.25">
      <c r="A21" s="8">
        <v>2</v>
      </c>
      <c r="B21" s="6" t="s">
        <v>72</v>
      </c>
      <c r="C21" s="8">
        <v>1180.9000000000001</v>
      </c>
      <c r="D21" s="8"/>
    </row>
    <row r="22" spans="1:4" ht="30" x14ac:dyDescent="0.25">
      <c r="A22" s="8">
        <v>3</v>
      </c>
      <c r="B22" s="6" t="s">
        <v>73</v>
      </c>
      <c r="C22" s="8">
        <v>3691.5</v>
      </c>
      <c r="D22" s="8"/>
    </row>
    <row r="23" spans="1:4" ht="30" x14ac:dyDescent="0.25">
      <c r="A23" s="8">
        <v>4</v>
      </c>
      <c r="B23" s="6" t="s">
        <v>74</v>
      </c>
      <c r="C23" s="8">
        <v>42136.4</v>
      </c>
      <c r="D23" s="9"/>
    </row>
    <row r="24" spans="1:4" x14ac:dyDescent="0.25">
      <c r="A24" s="8"/>
      <c r="B24" s="5" t="s">
        <v>24</v>
      </c>
      <c r="C24" s="9">
        <f>SUM(C20:C23)</f>
        <v>51709.8</v>
      </c>
      <c r="D24" s="43">
        <f>C24+D18</f>
        <v>91723.03</v>
      </c>
    </row>
    <row r="25" spans="1:4" x14ac:dyDescent="0.25">
      <c r="A25" s="8"/>
      <c r="B25" s="5" t="s">
        <v>25</v>
      </c>
      <c r="C25" s="8"/>
      <c r="D25" s="8"/>
    </row>
    <row r="26" spans="1:4" x14ac:dyDescent="0.25">
      <c r="A26" s="8">
        <v>1</v>
      </c>
      <c r="B26" s="6" t="s">
        <v>75</v>
      </c>
      <c r="C26" s="9">
        <v>3507.1</v>
      </c>
      <c r="D26" s="43">
        <f>C26+D24</f>
        <v>95230.13</v>
      </c>
    </row>
    <row r="27" spans="1:4" x14ac:dyDescent="0.25">
      <c r="A27" s="8"/>
      <c r="B27" s="5" t="s">
        <v>29</v>
      </c>
      <c r="C27" s="8"/>
      <c r="D27" s="8"/>
    </row>
    <row r="28" spans="1:4" ht="30" x14ac:dyDescent="0.25">
      <c r="A28" s="8">
        <v>1</v>
      </c>
      <c r="B28" s="6" t="s">
        <v>76</v>
      </c>
      <c r="C28" s="8">
        <v>3738.12</v>
      </c>
      <c r="D28" s="8"/>
    </row>
    <row r="29" spans="1:4" x14ac:dyDescent="0.25">
      <c r="A29" s="8">
        <v>2</v>
      </c>
      <c r="B29" s="6" t="s">
        <v>77</v>
      </c>
      <c r="C29" s="8">
        <v>6055.4</v>
      </c>
      <c r="D29" s="9"/>
    </row>
    <row r="30" spans="1:4" x14ac:dyDescent="0.25">
      <c r="A30" s="8"/>
      <c r="B30" s="5" t="s">
        <v>31</v>
      </c>
      <c r="C30" s="9">
        <f>SUM(C28:C29)</f>
        <v>9793.52</v>
      </c>
      <c r="D30" s="43">
        <f>C30+D26</f>
        <v>105023.65000000001</v>
      </c>
    </row>
    <row r="31" spans="1:4" x14ac:dyDescent="0.25">
      <c r="A31" s="8"/>
      <c r="B31" s="5" t="s">
        <v>32</v>
      </c>
      <c r="C31" s="8"/>
      <c r="D31" s="9"/>
    </row>
    <row r="32" spans="1:4" x14ac:dyDescent="0.25">
      <c r="A32" s="8">
        <v>1</v>
      </c>
      <c r="B32" s="6" t="s">
        <v>78</v>
      </c>
      <c r="C32" s="9">
        <v>6108.34</v>
      </c>
      <c r="D32" s="43">
        <f>C32+D30</f>
        <v>111131.99</v>
      </c>
    </row>
    <row r="33" spans="1:4" x14ac:dyDescent="0.25">
      <c r="A33" s="8"/>
      <c r="B33" s="45" t="s">
        <v>35</v>
      </c>
      <c r="C33" s="9"/>
      <c r="D33" s="9"/>
    </row>
    <row r="34" spans="1:4" x14ac:dyDescent="0.25">
      <c r="A34" s="8">
        <v>1</v>
      </c>
      <c r="B34" s="46" t="s">
        <v>79</v>
      </c>
      <c r="C34" s="47">
        <v>5444</v>
      </c>
      <c r="D34" s="9"/>
    </row>
    <row r="35" spans="1:4" x14ac:dyDescent="0.25">
      <c r="A35" s="8">
        <v>2</v>
      </c>
      <c r="B35" s="46" t="s">
        <v>80</v>
      </c>
      <c r="C35" s="47">
        <v>3496.62</v>
      </c>
      <c r="D35" s="9"/>
    </row>
    <row r="36" spans="1:4" x14ac:dyDescent="0.25">
      <c r="A36" s="8">
        <v>3</v>
      </c>
      <c r="B36" s="46" t="s">
        <v>81</v>
      </c>
      <c r="C36" s="47">
        <v>1660</v>
      </c>
      <c r="D36" s="9"/>
    </row>
    <row r="37" spans="1:4" x14ac:dyDescent="0.25">
      <c r="A37" s="8">
        <v>4</v>
      </c>
      <c r="B37" s="46" t="s">
        <v>82</v>
      </c>
      <c r="C37" s="47">
        <v>4117.7</v>
      </c>
      <c r="D37" s="9"/>
    </row>
    <row r="38" spans="1:4" x14ac:dyDescent="0.25">
      <c r="A38" s="8">
        <v>5</v>
      </c>
      <c r="B38" s="46" t="s">
        <v>83</v>
      </c>
      <c r="C38" s="47">
        <v>4117.7</v>
      </c>
      <c r="D38" s="9"/>
    </row>
    <row r="39" spans="1:4" x14ac:dyDescent="0.25">
      <c r="A39" s="8"/>
      <c r="B39" s="45" t="s">
        <v>38</v>
      </c>
      <c r="C39" s="9">
        <f>SUM(C34:C38)</f>
        <v>18836.02</v>
      </c>
      <c r="D39" s="43">
        <f>C39+D32</f>
        <v>129968.01000000001</v>
      </c>
    </row>
    <row r="40" spans="1:4" x14ac:dyDescent="0.25">
      <c r="A40" s="8"/>
      <c r="B40" s="5" t="s">
        <v>85</v>
      </c>
      <c r="C40" s="9"/>
      <c r="D40" s="9"/>
    </row>
    <row r="41" spans="1:4" x14ac:dyDescent="0.25">
      <c r="A41" s="8">
        <v>1</v>
      </c>
      <c r="B41" s="72" t="s">
        <v>123</v>
      </c>
      <c r="C41" s="73">
        <v>4832.2</v>
      </c>
      <c r="D41" s="9"/>
    </row>
    <row r="42" spans="1:4" x14ac:dyDescent="0.25">
      <c r="A42" s="8">
        <v>2</v>
      </c>
      <c r="B42" s="72" t="s">
        <v>81</v>
      </c>
      <c r="C42" s="73">
        <v>8425.9599999999991</v>
      </c>
      <c r="D42" s="9"/>
    </row>
    <row r="43" spans="1:4" x14ac:dyDescent="0.25">
      <c r="A43" s="8">
        <v>3</v>
      </c>
      <c r="B43" s="72" t="s">
        <v>124</v>
      </c>
      <c r="C43" s="73">
        <v>4095</v>
      </c>
      <c r="D43" s="9"/>
    </row>
    <row r="44" spans="1:4" x14ac:dyDescent="0.25">
      <c r="A44" s="8"/>
      <c r="B44" s="5" t="s">
        <v>121</v>
      </c>
      <c r="C44" s="9">
        <f>SUM(C41:C43)</f>
        <v>17353.16</v>
      </c>
      <c r="D44" s="43">
        <f>C44+D39</f>
        <v>147321.17000000001</v>
      </c>
    </row>
    <row r="45" spans="1:4" x14ac:dyDescent="0.25">
      <c r="A45" s="8"/>
      <c r="B45" s="5" t="s">
        <v>86</v>
      </c>
      <c r="C45" s="80"/>
      <c r="D45" s="9"/>
    </row>
    <row r="46" spans="1:4" x14ac:dyDescent="0.25">
      <c r="A46" s="8">
        <v>1</v>
      </c>
      <c r="B46" s="79" t="s">
        <v>130</v>
      </c>
      <c r="C46" s="80">
        <v>6922.71</v>
      </c>
      <c r="D46" s="9"/>
    </row>
    <row r="47" spans="1:4" x14ac:dyDescent="0.25">
      <c r="A47" s="8">
        <v>2</v>
      </c>
      <c r="B47" s="79" t="s">
        <v>131</v>
      </c>
      <c r="C47" s="80">
        <v>4875.82</v>
      </c>
      <c r="D47" s="9"/>
    </row>
    <row r="48" spans="1:4" ht="30" x14ac:dyDescent="0.25">
      <c r="A48" s="8">
        <v>3</v>
      </c>
      <c r="B48" s="79" t="s">
        <v>132</v>
      </c>
      <c r="C48" s="80">
        <v>7030.4</v>
      </c>
      <c r="D48" s="9"/>
    </row>
    <row r="49" spans="1:4" x14ac:dyDescent="0.25">
      <c r="A49" s="8"/>
      <c r="B49" s="5" t="s">
        <v>129</v>
      </c>
      <c r="C49" s="9">
        <f>SUM(C46:C48)</f>
        <v>18828.93</v>
      </c>
      <c r="D49" s="43">
        <f>C49+D44</f>
        <v>166150.1</v>
      </c>
    </row>
    <row r="50" spans="1:4" x14ac:dyDescent="0.25">
      <c r="A50" s="8"/>
      <c r="B50" s="5"/>
      <c r="C50" s="9"/>
      <c r="D50" s="9"/>
    </row>
    <row r="51" spans="1:4" x14ac:dyDescent="0.25">
      <c r="A51" s="8"/>
      <c r="B51" s="5"/>
      <c r="C51" s="9"/>
      <c r="D51" s="9"/>
    </row>
    <row r="52" spans="1:4" x14ac:dyDescent="0.25">
      <c r="A52" s="8"/>
      <c r="B52" s="5"/>
      <c r="C52" s="9"/>
      <c r="D52" s="9"/>
    </row>
    <row r="53" spans="1:4" x14ac:dyDescent="0.25">
      <c r="A53" s="8"/>
      <c r="B53" s="5"/>
      <c r="C53" s="9"/>
      <c r="D53" s="9"/>
    </row>
    <row r="54" spans="1:4" x14ac:dyDescent="0.25">
      <c r="A54" s="8"/>
      <c r="B54" s="5"/>
      <c r="C54" s="9"/>
      <c r="D54" s="9"/>
    </row>
    <row r="55" spans="1:4" x14ac:dyDescent="0.25">
      <c r="A55" s="8"/>
      <c r="B55" s="6"/>
      <c r="C55" s="8"/>
      <c r="D55" s="8"/>
    </row>
    <row r="56" spans="1:4" x14ac:dyDescent="0.25">
      <c r="A56" s="8"/>
      <c r="B56" s="5"/>
      <c r="C56" s="9"/>
      <c r="D56" s="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workbookViewId="0">
      <selection activeCell="M24" sqref="M24"/>
    </sheetView>
  </sheetViews>
  <sheetFormatPr defaultColWidth="9"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8" customWidth="1"/>
    <col min="7" max="7" width="16.140625" customWidth="1"/>
    <col min="8" max="8" width="17" customWidth="1"/>
    <col min="9" max="9" width="17.42578125" customWidth="1"/>
    <col min="10" max="10" width="17.28515625" customWidth="1"/>
    <col min="11" max="12" width="16.42578125" customWidth="1"/>
    <col min="13" max="13" width="15.28515625" customWidth="1"/>
    <col min="14" max="14" width="19.28515625" customWidth="1"/>
  </cols>
  <sheetData>
    <row r="1" spans="1:14" ht="21" x14ac:dyDescent="0.35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.75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1" customFormat="1" ht="20.25" customHeight="1" x14ac:dyDescent="0.25">
      <c r="A3" s="3"/>
      <c r="B3" s="24" t="s">
        <v>6</v>
      </c>
      <c r="C3" s="24" t="s">
        <v>10</v>
      </c>
      <c r="D3" s="24" t="s">
        <v>13</v>
      </c>
      <c r="E3" s="24" t="s">
        <v>19</v>
      </c>
      <c r="F3" s="24" t="s">
        <v>22</v>
      </c>
      <c r="G3" s="24" t="s">
        <v>25</v>
      </c>
      <c r="H3" s="24" t="s">
        <v>27</v>
      </c>
      <c r="I3" s="24" t="s">
        <v>29</v>
      </c>
      <c r="J3" s="24" t="s">
        <v>32</v>
      </c>
      <c r="K3" s="24" t="s">
        <v>35</v>
      </c>
      <c r="L3" s="24" t="s">
        <v>85</v>
      </c>
      <c r="M3" s="24" t="s">
        <v>86</v>
      </c>
      <c r="N3" s="35" t="s">
        <v>87</v>
      </c>
    </row>
    <row r="4" spans="1:14" ht="39.75" customHeight="1" x14ac:dyDescent="0.35">
      <c r="A4" s="25" t="s">
        <v>88</v>
      </c>
      <c r="B4" s="26">
        <f>B5+B6+B7</f>
        <v>68410.600000000006</v>
      </c>
      <c r="C4" s="26">
        <f t="shared" ref="C4:N4" si="0">C5+C6+C7</f>
        <v>57315.6</v>
      </c>
      <c r="D4" s="26">
        <f t="shared" si="0"/>
        <v>57315.6</v>
      </c>
      <c r="E4" s="26">
        <f t="shared" si="0"/>
        <v>63025.2</v>
      </c>
      <c r="F4" s="26">
        <f t="shared" si="0"/>
        <v>63025.2</v>
      </c>
      <c r="G4" s="26">
        <f t="shared" si="0"/>
        <v>63025.2</v>
      </c>
      <c r="H4" s="26">
        <f t="shared" si="0"/>
        <v>63025.2</v>
      </c>
      <c r="I4" s="26">
        <f t="shared" si="0"/>
        <v>63025.2</v>
      </c>
      <c r="J4" s="26">
        <f t="shared" si="0"/>
        <v>63025.2</v>
      </c>
      <c r="K4" s="26">
        <f t="shared" si="0"/>
        <v>63025.2</v>
      </c>
      <c r="L4" s="26">
        <f t="shared" si="0"/>
        <v>63025.2</v>
      </c>
      <c r="M4" s="26">
        <f t="shared" si="0"/>
        <v>76430.2</v>
      </c>
      <c r="N4" s="26">
        <f t="shared" si="0"/>
        <v>763673.60000000009</v>
      </c>
    </row>
    <row r="5" spans="1:14" ht="39" customHeight="1" x14ac:dyDescent="0.35">
      <c r="A5" s="25" t="s">
        <v>89</v>
      </c>
      <c r="B5" s="27">
        <v>31347.9</v>
      </c>
      <c r="C5" s="27">
        <v>31347.9</v>
      </c>
      <c r="D5" s="27">
        <v>31347.9</v>
      </c>
      <c r="E5" s="27">
        <v>34477.199999999997</v>
      </c>
      <c r="F5" s="27">
        <v>34477.199999999997</v>
      </c>
      <c r="G5" s="27">
        <v>34477.199999999997</v>
      </c>
      <c r="H5" s="27">
        <v>34477.199999999997</v>
      </c>
      <c r="I5" s="27">
        <v>34477.199999999997</v>
      </c>
      <c r="J5" s="27">
        <v>34477.199999999997</v>
      </c>
      <c r="K5" s="27">
        <v>34477.199999999997</v>
      </c>
      <c r="L5" s="27">
        <v>34477.199999999997</v>
      </c>
      <c r="M5" s="27">
        <v>34477.199999999997</v>
      </c>
      <c r="N5" s="27">
        <f t="shared" ref="N5:N23" si="1">SUM(B5:M5)</f>
        <v>404338.50000000006</v>
      </c>
    </row>
    <row r="6" spans="1:14" ht="44.25" customHeight="1" x14ac:dyDescent="0.35">
      <c r="A6" s="25" t="s">
        <v>90</v>
      </c>
      <c r="B6" s="27">
        <v>25967.7</v>
      </c>
      <c r="C6" s="27">
        <v>25967.7</v>
      </c>
      <c r="D6" s="27">
        <v>25967.7</v>
      </c>
      <c r="E6" s="27">
        <v>28548</v>
      </c>
      <c r="F6" s="27">
        <v>28548</v>
      </c>
      <c r="G6" s="27">
        <v>28548</v>
      </c>
      <c r="H6" s="27">
        <v>28548</v>
      </c>
      <c r="I6" s="27">
        <v>28548</v>
      </c>
      <c r="J6" s="27">
        <v>28548</v>
      </c>
      <c r="K6" s="27">
        <v>28548</v>
      </c>
      <c r="L6" s="27">
        <v>28548</v>
      </c>
      <c r="M6" s="27">
        <v>28548</v>
      </c>
      <c r="N6" s="27">
        <f t="shared" si="1"/>
        <v>334835.09999999998</v>
      </c>
    </row>
    <row r="7" spans="1:14" ht="44.25" customHeight="1" x14ac:dyDescent="0.35">
      <c r="A7" s="25" t="s">
        <v>91</v>
      </c>
      <c r="B7" s="27">
        <v>11095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>
        <v>13405</v>
      </c>
      <c r="N7" s="27">
        <f t="shared" si="1"/>
        <v>24500</v>
      </c>
    </row>
    <row r="8" spans="1:14" ht="36" customHeight="1" x14ac:dyDescent="0.35">
      <c r="A8" s="28" t="s">
        <v>92</v>
      </c>
      <c r="B8" s="26">
        <f>B9+B10+B11+B12+B13</f>
        <v>51520.89</v>
      </c>
      <c r="C8" s="26">
        <f t="shared" ref="C8:M8" si="2">C9+C10+C11+C12+C13</f>
        <v>50223.39</v>
      </c>
      <c r="D8" s="26">
        <f t="shared" si="2"/>
        <v>57434.02</v>
      </c>
      <c r="E8" s="26">
        <f t="shared" si="2"/>
        <v>51928.33</v>
      </c>
      <c r="F8" s="26">
        <f t="shared" si="2"/>
        <v>51171.12</v>
      </c>
      <c r="G8" s="26">
        <f t="shared" si="2"/>
        <v>47964</v>
      </c>
      <c r="H8" s="26">
        <f t="shared" si="2"/>
        <v>98341.15</v>
      </c>
      <c r="I8" s="26">
        <f t="shared" si="2"/>
        <v>52334</v>
      </c>
      <c r="J8" s="26">
        <f t="shared" si="2"/>
        <v>55956.58</v>
      </c>
      <c r="K8" s="26">
        <f t="shared" si="2"/>
        <v>75889.88</v>
      </c>
      <c r="L8" s="26">
        <f t="shared" si="2"/>
        <v>61078.820000000007</v>
      </c>
      <c r="M8" s="26">
        <f t="shared" si="2"/>
        <v>60935.479999999996</v>
      </c>
      <c r="N8" s="26">
        <f t="shared" si="1"/>
        <v>714777.66000000015</v>
      </c>
    </row>
    <row r="9" spans="1:14" ht="40.5" customHeight="1" x14ac:dyDescent="0.35">
      <c r="A9" s="25" t="s">
        <v>93</v>
      </c>
      <c r="B9" s="27">
        <v>2158.92</v>
      </c>
      <c r="C9" s="27">
        <v>4026.42</v>
      </c>
      <c r="D9" s="27">
        <v>7864.46</v>
      </c>
      <c r="E9" s="27">
        <v>4935.72</v>
      </c>
      <c r="F9" s="27">
        <v>3201.36</v>
      </c>
      <c r="G9" s="27">
        <v>2158.92</v>
      </c>
      <c r="H9" s="27">
        <v>2158.92</v>
      </c>
      <c r="I9" s="27">
        <v>4648.92</v>
      </c>
      <c r="J9" s="27">
        <v>3818.92</v>
      </c>
      <c r="K9" s="27">
        <v>7267.22</v>
      </c>
      <c r="L9" s="27">
        <v>7613.62</v>
      </c>
      <c r="M9" s="27">
        <v>8278.92</v>
      </c>
      <c r="N9" s="26">
        <f t="shared" si="1"/>
        <v>58132.32</v>
      </c>
    </row>
    <row r="10" spans="1:14" ht="45.75" customHeight="1" x14ac:dyDescent="0.35">
      <c r="A10" s="25" t="s">
        <v>94</v>
      </c>
      <c r="B10" s="29">
        <v>13536</v>
      </c>
      <c r="C10" s="27">
        <v>11376</v>
      </c>
      <c r="D10" s="27">
        <v>11376</v>
      </c>
      <c r="E10" s="27">
        <v>11376</v>
      </c>
      <c r="F10" s="27">
        <v>11557.5</v>
      </c>
      <c r="G10" s="27">
        <v>11376</v>
      </c>
      <c r="H10" s="27">
        <v>12816</v>
      </c>
      <c r="I10" s="27">
        <v>12816</v>
      </c>
      <c r="J10" s="27">
        <v>15725.4</v>
      </c>
      <c r="K10" s="27">
        <v>14064.4</v>
      </c>
      <c r="L10" s="27">
        <v>14476</v>
      </c>
      <c r="M10" s="27">
        <v>12816</v>
      </c>
      <c r="N10" s="26">
        <f t="shared" si="1"/>
        <v>153311.29999999999</v>
      </c>
    </row>
    <row r="11" spans="1:14" ht="45.75" customHeight="1" x14ac:dyDescent="0.35">
      <c r="A11" s="30" t="s">
        <v>95</v>
      </c>
      <c r="B11" s="29">
        <v>1005</v>
      </c>
      <c r="C11" s="27"/>
      <c r="D11" s="27"/>
      <c r="E11" s="27"/>
      <c r="F11" s="27"/>
      <c r="G11" s="27"/>
      <c r="H11" s="27"/>
      <c r="I11" s="27">
        <v>440</v>
      </c>
      <c r="J11" s="27"/>
      <c r="K11" s="27">
        <v>1206</v>
      </c>
      <c r="L11" s="27"/>
      <c r="M11" s="27"/>
      <c r="N11" s="26">
        <f t="shared" si="1"/>
        <v>2651</v>
      </c>
    </row>
    <row r="12" spans="1:14" ht="45.75" customHeight="1" x14ac:dyDescent="0.35">
      <c r="A12" s="30" t="s">
        <v>96</v>
      </c>
      <c r="B12" s="29">
        <v>32445.9</v>
      </c>
      <c r="C12" s="29">
        <v>32445.9</v>
      </c>
      <c r="D12" s="27">
        <v>32445.9</v>
      </c>
      <c r="E12" s="27">
        <v>32445.9</v>
      </c>
      <c r="F12" s="27">
        <v>32445.9</v>
      </c>
      <c r="G12" s="27">
        <v>32445.9</v>
      </c>
      <c r="H12" s="27">
        <v>78616.100000000006</v>
      </c>
      <c r="I12" s="27">
        <v>32445.9</v>
      </c>
      <c r="J12" s="27">
        <v>32445.9</v>
      </c>
      <c r="K12" s="27">
        <v>49385.9</v>
      </c>
      <c r="L12" s="27">
        <v>32445.9</v>
      </c>
      <c r="M12" s="27">
        <v>34092.9</v>
      </c>
      <c r="N12" s="26">
        <f t="shared" si="1"/>
        <v>454108.00000000012</v>
      </c>
    </row>
    <row r="13" spans="1:14" ht="21.75" customHeight="1" x14ac:dyDescent="0.35">
      <c r="A13" s="25" t="s">
        <v>97</v>
      </c>
      <c r="B13" s="27">
        <v>2375.0700000000002</v>
      </c>
      <c r="C13" s="27">
        <v>2375.0700000000002</v>
      </c>
      <c r="D13" s="27">
        <v>5747.66</v>
      </c>
      <c r="E13" s="27">
        <v>3170.71</v>
      </c>
      <c r="F13" s="27">
        <v>3966.36</v>
      </c>
      <c r="G13" s="27">
        <v>1983.18</v>
      </c>
      <c r="H13" s="27">
        <v>4750.13</v>
      </c>
      <c r="I13" s="27">
        <v>1983.18</v>
      </c>
      <c r="J13" s="27">
        <v>3966.36</v>
      </c>
      <c r="K13" s="27">
        <v>3966.36</v>
      </c>
      <c r="L13" s="27">
        <v>6543.3</v>
      </c>
      <c r="M13" s="27">
        <v>5747.66</v>
      </c>
      <c r="N13" s="27">
        <f t="shared" si="1"/>
        <v>46575.040000000008</v>
      </c>
    </row>
    <row r="14" spans="1:14" ht="23.25" customHeight="1" x14ac:dyDescent="0.35">
      <c r="A14" s="28" t="s">
        <v>98</v>
      </c>
      <c r="B14" s="26">
        <f>B15+B16+B17</f>
        <v>4884.6400000000003</v>
      </c>
      <c r="C14" s="26">
        <f t="shared" ref="C14:M14" si="3">C15+C16+C17</f>
        <v>5292.62</v>
      </c>
      <c r="D14" s="26">
        <f t="shared" si="3"/>
        <v>7211</v>
      </c>
      <c r="E14" s="26">
        <f t="shared" si="3"/>
        <v>22624.97</v>
      </c>
      <c r="F14" s="26">
        <f t="shared" si="3"/>
        <v>51709.8</v>
      </c>
      <c r="G14" s="26">
        <f t="shared" si="3"/>
        <v>3507.1</v>
      </c>
      <c r="H14" s="26">
        <f t="shared" si="3"/>
        <v>10850.04</v>
      </c>
      <c r="I14" s="26">
        <f t="shared" si="3"/>
        <v>64267.02</v>
      </c>
      <c r="J14" s="26">
        <f t="shared" si="3"/>
        <v>6108.34</v>
      </c>
      <c r="K14" s="26">
        <f t="shared" si="3"/>
        <v>23749.02</v>
      </c>
      <c r="L14" s="26">
        <f t="shared" si="3"/>
        <v>17353.16</v>
      </c>
      <c r="M14" s="26">
        <f t="shared" si="3"/>
        <v>18828.93</v>
      </c>
      <c r="N14" s="26">
        <f t="shared" si="1"/>
        <v>236386.63999999998</v>
      </c>
    </row>
    <row r="15" spans="1:14" ht="42" customHeight="1" x14ac:dyDescent="0.35">
      <c r="A15" s="25" t="s">
        <v>99</v>
      </c>
      <c r="B15" s="27">
        <v>4884.6400000000003</v>
      </c>
      <c r="C15" s="27">
        <v>5292.62</v>
      </c>
      <c r="D15" s="27">
        <v>7211</v>
      </c>
      <c r="E15" s="27">
        <v>22624.97</v>
      </c>
      <c r="F15" s="27">
        <v>51709.8</v>
      </c>
      <c r="G15" s="27">
        <v>3507.1</v>
      </c>
      <c r="H15" s="27"/>
      <c r="I15" s="27">
        <v>9793.52</v>
      </c>
      <c r="J15" s="27">
        <v>6108.34</v>
      </c>
      <c r="K15" s="27">
        <v>18836.02</v>
      </c>
      <c r="L15" s="27">
        <v>17353.16</v>
      </c>
      <c r="M15" s="27">
        <v>18828.93</v>
      </c>
      <c r="N15" s="27">
        <f t="shared" si="1"/>
        <v>166150.1</v>
      </c>
    </row>
    <row r="16" spans="1:14" ht="40.5" customHeight="1" x14ac:dyDescent="0.35">
      <c r="A16" s="25" t="s">
        <v>100</v>
      </c>
      <c r="B16" s="27"/>
      <c r="C16" s="27"/>
      <c r="D16" s="27"/>
      <c r="E16" s="27"/>
      <c r="F16" s="27"/>
      <c r="G16" s="27"/>
      <c r="H16" s="27">
        <v>10850.04</v>
      </c>
      <c r="I16" s="27">
        <v>54473.5</v>
      </c>
      <c r="J16" s="27"/>
      <c r="K16" s="27"/>
      <c r="L16" s="27"/>
      <c r="M16" s="27"/>
      <c r="N16" s="27">
        <f t="shared" si="1"/>
        <v>65323.54</v>
      </c>
    </row>
    <row r="17" spans="1:14" ht="40.5" customHeight="1" x14ac:dyDescent="0.35">
      <c r="A17" s="30" t="s">
        <v>101</v>
      </c>
      <c r="B17" s="27"/>
      <c r="C17" s="27"/>
      <c r="D17" s="27"/>
      <c r="E17" s="27"/>
      <c r="F17" s="27"/>
      <c r="G17" s="27"/>
      <c r="H17" s="27"/>
      <c r="I17" s="27"/>
      <c r="J17" s="27"/>
      <c r="K17" s="27">
        <v>4913</v>
      </c>
      <c r="L17" s="27"/>
      <c r="M17" s="27"/>
      <c r="N17" s="27">
        <f t="shared" si="1"/>
        <v>4913</v>
      </c>
    </row>
    <row r="18" spans="1:14" ht="40.5" customHeight="1" x14ac:dyDescent="0.35">
      <c r="A18" s="31" t="s">
        <v>102</v>
      </c>
      <c r="B18" s="27"/>
      <c r="C18" s="27"/>
      <c r="D18" s="27"/>
      <c r="E18" s="27"/>
      <c r="F18" s="27">
        <v>16950</v>
      </c>
      <c r="G18" s="27">
        <f>5130.84+6996</f>
        <v>12126.84</v>
      </c>
      <c r="H18" s="27"/>
      <c r="I18" s="27">
        <v>10200</v>
      </c>
      <c r="J18" s="27"/>
      <c r="K18" s="27"/>
      <c r="L18" s="27"/>
      <c r="M18" s="27"/>
      <c r="N18" s="27">
        <f t="shared" si="1"/>
        <v>39276.839999999997</v>
      </c>
    </row>
    <row r="19" spans="1:14" ht="40.5" customHeight="1" x14ac:dyDescent="0.35">
      <c r="A19" s="28" t="s">
        <v>103</v>
      </c>
      <c r="B19" s="26">
        <f>B20+B22+B21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3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40.5" customHeight="1" x14ac:dyDescent="0.35">
      <c r="A20" s="25" t="s">
        <v>104</v>
      </c>
      <c r="B20" s="26"/>
      <c r="C20" s="27"/>
      <c r="D20" s="27"/>
      <c r="E20" s="27"/>
      <c r="F20" s="27"/>
      <c r="G20" s="27"/>
      <c r="H20" s="27"/>
      <c r="I20" s="27"/>
      <c r="J20" s="27"/>
      <c r="K20" s="37"/>
      <c r="L20" s="27"/>
      <c r="M20" s="27"/>
      <c r="N20" s="27">
        <f t="shared" si="5"/>
        <v>0</v>
      </c>
    </row>
    <row r="21" spans="1:14" ht="40.5" customHeight="1" x14ac:dyDescent="0.35">
      <c r="A21" s="25" t="s">
        <v>105</v>
      </c>
      <c r="C21" s="27"/>
      <c r="D21" s="27"/>
      <c r="E21" s="27"/>
      <c r="F21" s="27"/>
      <c r="G21" s="27"/>
      <c r="H21" s="27"/>
      <c r="I21" s="27"/>
      <c r="J21" s="27"/>
      <c r="K21" s="37"/>
      <c r="L21" s="27"/>
      <c r="M21" s="27"/>
      <c r="N21" s="27">
        <f t="shared" si="5"/>
        <v>0</v>
      </c>
    </row>
    <row r="22" spans="1:14" ht="40.5" customHeight="1" x14ac:dyDescent="0.35">
      <c r="A22" s="30" t="s">
        <v>106</v>
      </c>
      <c r="B22" s="27"/>
      <c r="C22" s="27"/>
      <c r="D22" s="27"/>
      <c r="E22" s="27"/>
      <c r="F22" s="27"/>
      <c r="G22" s="27"/>
      <c r="H22" s="27"/>
      <c r="I22" s="27"/>
      <c r="J22" s="27"/>
      <c r="K22" s="37"/>
      <c r="L22" s="27"/>
      <c r="M22" s="27"/>
      <c r="N22" s="27">
        <f t="shared" si="5"/>
        <v>0</v>
      </c>
    </row>
    <row r="23" spans="1:14" ht="39.75" customHeight="1" x14ac:dyDescent="0.35">
      <c r="A23" s="28" t="s">
        <v>107</v>
      </c>
      <c r="B23" s="26">
        <v>26901</v>
      </c>
      <c r="C23" s="26">
        <v>26901</v>
      </c>
      <c r="D23" s="26">
        <v>26901</v>
      </c>
      <c r="E23" s="26">
        <v>29646</v>
      </c>
      <c r="F23" s="26">
        <v>29646</v>
      </c>
      <c r="G23" s="26">
        <v>29646</v>
      </c>
      <c r="H23" s="26">
        <v>29646</v>
      </c>
      <c r="I23" s="26">
        <v>29646</v>
      </c>
      <c r="J23" s="36">
        <v>29646</v>
      </c>
      <c r="K23" s="36">
        <v>29646</v>
      </c>
      <c r="L23" s="26">
        <v>29646</v>
      </c>
      <c r="M23" s="26">
        <v>29646</v>
      </c>
      <c r="N23" s="26">
        <f t="shared" si="1"/>
        <v>347517</v>
      </c>
    </row>
    <row r="24" spans="1:14" ht="22.5" customHeight="1" x14ac:dyDescent="0.35">
      <c r="A24" s="28" t="s">
        <v>108</v>
      </c>
      <c r="B24" s="26">
        <f>B4+B8+B14+B23+B18+B19</f>
        <v>151717.13</v>
      </c>
      <c r="C24" s="26">
        <f t="shared" ref="C24:N24" si="6">C4+C8+C14+C23+C18+C19</f>
        <v>139732.60999999999</v>
      </c>
      <c r="D24" s="26">
        <f t="shared" si="6"/>
        <v>148861.62</v>
      </c>
      <c r="E24" s="26">
        <f t="shared" si="6"/>
        <v>167224.5</v>
      </c>
      <c r="F24" s="26">
        <f t="shared" si="6"/>
        <v>212502.12</v>
      </c>
      <c r="G24" s="26">
        <f t="shared" si="6"/>
        <v>156269.14000000001</v>
      </c>
      <c r="H24" s="26">
        <f t="shared" si="6"/>
        <v>201862.39</v>
      </c>
      <c r="I24" s="26">
        <f t="shared" si="6"/>
        <v>219472.22</v>
      </c>
      <c r="J24" s="26">
        <f t="shared" si="6"/>
        <v>154736.12</v>
      </c>
      <c r="K24" s="26">
        <f t="shared" si="6"/>
        <v>192310.1</v>
      </c>
      <c r="L24" s="26">
        <f t="shared" si="6"/>
        <v>171103.18</v>
      </c>
      <c r="M24" s="26">
        <f t="shared" si="6"/>
        <v>185840.61</v>
      </c>
      <c r="N24" s="26">
        <f t="shared" si="6"/>
        <v>2101631.7400000002</v>
      </c>
    </row>
    <row r="25" spans="1:14" ht="15.75" x14ac:dyDescent="0.25">
      <c r="A25" s="77" t="s">
        <v>109</v>
      </c>
      <c r="B25" s="77"/>
      <c r="C25" s="77"/>
      <c r="D25" s="32"/>
      <c r="E25" s="32"/>
      <c r="F25" s="32"/>
      <c r="G25" s="33"/>
      <c r="H25" s="32"/>
      <c r="I25" s="32"/>
      <c r="J25" s="32"/>
      <c r="K25" s="32"/>
      <c r="L25" s="78" t="s">
        <v>110</v>
      </c>
      <c r="M25" s="78"/>
      <c r="N25" s="78"/>
    </row>
    <row r="26" spans="1:14" ht="15.75" x14ac:dyDescent="0.25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77" t="s">
        <v>111</v>
      </c>
      <c r="B27" s="77"/>
      <c r="C27" s="77"/>
      <c r="D27" s="32"/>
      <c r="E27" s="32"/>
      <c r="F27" s="32"/>
      <c r="G27" s="32"/>
      <c r="H27" s="32"/>
      <c r="I27" s="32"/>
      <c r="J27" s="32"/>
      <c r="K27" s="32"/>
      <c r="L27" s="78" t="s">
        <v>112</v>
      </c>
      <c r="M27" s="78"/>
      <c r="N27" s="78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workbookViewId="0">
      <selection activeCell="D13" sqref="D13"/>
    </sheetView>
  </sheetViews>
  <sheetFormatPr defaultColWidth="9" defaultRowHeight="15" x14ac:dyDescent="0.25"/>
  <cols>
    <col min="1" max="1" width="5.28515625" customWidth="1"/>
    <col min="2" max="2" width="45.140625" customWidth="1"/>
    <col min="3" max="3" width="10.7109375" customWidth="1"/>
    <col min="4" max="4" width="11.5703125" customWidth="1"/>
  </cols>
  <sheetData>
    <row r="1" spans="1:4" ht="15.75" x14ac:dyDescent="0.25">
      <c r="A1" s="1"/>
      <c r="B1" s="74" t="s">
        <v>0</v>
      </c>
      <c r="C1" s="74"/>
      <c r="D1" s="74"/>
    </row>
    <row r="2" spans="1:4" ht="15.75" x14ac:dyDescent="0.25">
      <c r="A2" s="1"/>
      <c r="B2" s="75" t="s">
        <v>1</v>
      </c>
      <c r="C2" s="75"/>
      <c r="D2" s="75"/>
    </row>
    <row r="3" spans="1:4" ht="15.75" x14ac:dyDescent="0.25">
      <c r="A3" s="1"/>
      <c r="B3" s="74" t="s">
        <v>113</v>
      </c>
      <c r="C3" s="74"/>
      <c r="D3" s="74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x14ac:dyDescent="0.25">
      <c r="A5" s="4"/>
      <c r="B5" s="5" t="s">
        <v>22</v>
      </c>
      <c r="C5" s="4"/>
      <c r="D5" s="4"/>
    </row>
    <row r="6" spans="1:4" ht="30" x14ac:dyDescent="0.25">
      <c r="A6" s="6">
        <v>1</v>
      </c>
      <c r="B6" s="6" t="s">
        <v>114</v>
      </c>
      <c r="C6" s="7">
        <v>16950</v>
      </c>
      <c r="D6" s="5">
        <f>C6</f>
        <v>16950</v>
      </c>
    </row>
    <row r="7" spans="1:4" x14ac:dyDescent="0.25">
      <c r="A7" s="8"/>
      <c r="B7" s="9" t="s">
        <v>25</v>
      </c>
      <c r="C7" s="10"/>
      <c r="D7" s="9"/>
    </row>
    <row r="8" spans="1:4" x14ac:dyDescent="0.25">
      <c r="A8" s="11">
        <v>1</v>
      </c>
      <c r="B8" s="6" t="s">
        <v>115</v>
      </c>
      <c r="C8" s="10">
        <v>5130.84</v>
      </c>
      <c r="D8" s="12"/>
    </row>
    <row r="9" spans="1:4" ht="30" x14ac:dyDescent="0.25">
      <c r="A9" s="11">
        <v>2</v>
      </c>
      <c r="B9" s="6" t="s">
        <v>116</v>
      </c>
      <c r="C9" s="8">
        <v>6996</v>
      </c>
      <c r="D9" s="9"/>
    </row>
    <row r="10" spans="1:4" x14ac:dyDescent="0.25">
      <c r="A10" s="13"/>
      <c r="B10" s="14" t="s">
        <v>26</v>
      </c>
      <c r="C10" s="15">
        <f>SUM(C8:C9)</f>
        <v>12126.84</v>
      </c>
      <c r="D10" s="16">
        <f>C10+D6</f>
        <v>29076.84</v>
      </c>
    </row>
    <row r="11" spans="1:4" x14ac:dyDescent="0.25">
      <c r="A11" s="11"/>
      <c r="B11" s="5" t="s">
        <v>29</v>
      </c>
      <c r="C11" s="8"/>
      <c r="D11" s="8"/>
    </row>
    <row r="12" spans="1:4" x14ac:dyDescent="0.25">
      <c r="A12" s="8">
        <v>1</v>
      </c>
      <c r="B12" s="6" t="s">
        <v>115</v>
      </c>
      <c r="C12" s="9">
        <v>10200</v>
      </c>
      <c r="D12" s="9">
        <f>C12+D10</f>
        <v>39276.839999999997</v>
      </c>
    </row>
    <row r="13" spans="1:4" x14ac:dyDescent="0.25">
      <c r="A13" s="8"/>
      <c r="B13" s="9"/>
      <c r="C13" s="8"/>
      <c r="D13" s="9"/>
    </row>
    <row r="14" spans="1:4" x14ac:dyDescent="0.25">
      <c r="A14" s="8"/>
      <c r="B14" s="17"/>
      <c r="C14" s="18"/>
      <c r="D14" s="9"/>
    </row>
    <row r="15" spans="1:4" x14ac:dyDescent="0.25">
      <c r="A15" s="8"/>
      <c r="B15" s="18"/>
      <c r="C15" s="19"/>
      <c r="D15" s="9"/>
    </row>
    <row r="16" spans="1:4" x14ac:dyDescent="0.25">
      <c r="A16" s="8"/>
      <c r="B16" s="20"/>
      <c r="C16" s="18"/>
      <c r="D16" s="9"/>
    </row>
    <row r="17" spans="1:4" x14ac:dyDescent="0.25">
      <c r="A17" s="8"/>
      <c r="B17" s="9"/>
      <c r="C17" s="8"/>
      <c r="D17" s="8"/>
    </row>
    <row r="18" spans="1:4" x14ac:dyDescent="0.25">
      <c r="A18" s="8"/>
      <c r="B18" s="6"/>
      <c r="C18" s="8"/>
      <c r="D18" s="9"/>
    </row>
    <row r="19" spans="1:4" x14ac:dyDescent="0.25">
      <c r="A19" s="8"/>
      <c r="B19" s="6"/>
      <c r="C19" s="8"/>
      <c r="D19" s="9"/>
    </row>
    <row r="20" spans="1:4" x14ac:dyDescent="0.25">
      <c r="A20" s="8"/>
      <c r="B20" s="5"/>
      <c r="C20" s="9"/>
      <c r="D20" s="9"/>
    </row>
    <row r="21" spans="1:4" x14ac:dyDescent="0.25">
      <c r="A21" s="8"/>
      <c r="B21" s="6"/>
      <c r="C21" s="8"/>
      <c r="D21" s="9"/>
    </row>
    <row r="22" spans="1:4" x14ac:dyDescent="0.25">
      <c r="A22" s="8"/>
      <c r="B22" s="5"/>
      <c r="C22" s="9"/>
      <c r="D22" s="9"/>
    </row>
    <row r="23" spans="1:4" x14ac:dyDescent="0.25">
      <c r="A23" s="8"/>
      <c r="B23" s="6"/>
      <c r="C23" s="8"/>
      <c r="D23" s="8"/>
    </row>
    <row r="24" spans="1:4" x14ac:dyDescent="0.25">
      <c r="A24" s="8"/>
      <c r="B24" s="6"/>
      <c r="C24" s="8"/>
      <c r="D24" s="9"/>
    </row>
    <row r="25" spans="1:4" x14ac:dyDescent="0.25">
      <c r="A25" s="8"/>
      <c r="B25" s="5"/>
      <c r="C25" s="9"/>
      <c r="D25" s="9"/>
    </row>
    <row r="26" spans="1:4" x14ac:dyDescent="0.25">
      <c r="A26" s="8"/>
      <c r="B26" s="5"/>
      <c r="C26" s="9"/>
      <c r="D26" s="9"/>
    </row>
    <row r="27" spans="1:4" x14ac:dyDescent="0.25">
      <c r="A27" s="8"/>
      <c r="B27" s="8"/>
      <c r="C27" s="8"/>
      <c r="D27" s="9"/>
    </row>
    <row r="28" spans="1:4" x14ac:dyDescent="0.25">
      <c r="A28" s="8"/>
      <c r="B28" s="8"/>
      <c r="C28" s="8"/>
      <c r="D28" s="9"/>
    </row>
    <row r="29" spans="1:4" x14ac:dyDescent="0.25">
      <c r="A29" s="8"/>
      <c r="B29" s="9"/>
      <c r="C29" s="9"/>
      <c r="D29" s="9"/>
    </row>
    <row r="30" spans="1:4" x14ac:dyDescent="0.25">
      <c r="A30" s="8"/>
      <c r="B30" s="5"/>
      <c r="C30" s="9"/>
      <c r="D30" s="9"/>
    </row>
    <row r="31" spans="1:4" x14ac:dyDescent="0.25">
      <c r="A31" s="8"/>
      <c r="B31" s="9"/>
      <c r="C31" s="8"/>
      <c r="D31" s="9"/>
    </row>
    <row r="32" spans="1:4" x14ac:dyDescent="0.25">
      <c r="A32" s="8"/>
      <c r="B32" s="6"/>
      <c r="C32" s="8"/>
      <c r="D32" s="9"/>
    </row>
    <row r="33" spans="1:4" x14ac:dyDescent="0.25">
      <c r="A33" s="6"/>
      <c r="B33" s="6"/>
      <c r="C33" s="6"/>
      <c r="D33" s="9"/>
    </row>
    <row r="34" spans="1:4" x14ac:dyDescent="0.25">
      <c r="A34" s="6"/>
      <c r="B34" s="5"/>
      <c r="C34" s="5"/>
      <c r="D34" s="9"/>
    </row>
    <row r="35" spans="1:4" x14ac:dyDescent="0.25">
      <c r="A35" s="8"/>
      <c r="B35" s="5"/>
      <c r="C35" s="8"/>
      <c r="D35" s="9"/>
    </row>
    <row r="36" spans="1:4" x14ac:dyDescent="0.25">
      <c r="A36" s="8"/>
      <c r="B36" s="6"/>
      <c r="C36" s="8"/>
      <c r="D36" s="9"/>
    </row>
    <row r="37" spans="1:4" x14ac:dyDescent="0.25">
      <c r="A37" s="8"/>
      <c r="B37" s="6"/>
      <c r="C37" s="8"/>
      <c r="D37" s="9"/>
    </row>
    <row r="38" spans="1:4" x14ac:dyDescent="0.25">
      <c r="A38" s="8"/>
      <c r="B38" s="5"/>
      <c r="C38" s="9"/>
      <c r="D38" s="9"/>
    </row>
    <row r="39" spans="1:4" x14ac:dyDescent="0.25">
      <c r="A39" s="8"/>
      <c r="B39" s="5"/>
      <c r="C39" s="8"/>
      <c r="D39" s="9"/>
    </row>
    <row r="40" spans="1:4" x14ac:dyDescent="0.25">
      <c r="A40" s="8"/>
      <c r="B40" s="6"/>
      <c r="C40" s="8"/>
      <c r="D40" s="9"/>
    </row>
    <row r="41" spans="1:4" x14ac:dyDescent="0.25">
      <c r="A41" s="8"/>
      <c r="B41" s="5"/>
      <c r="C41" s="8"/>
      <c r="D41" s="9"/>
    </row>
    <row r="42" spans="1:4" x14ac:dyDescent="0.25">
      <c r="A42" s="8"/>
      <c r="B42" s="6"/>
      <c r="C42" s="8"/>
      <c r="D42" s="9"/>
    </row>
    <row r="43" spans="1:4" x14ac:dyDescent="0.25">
      <c r="A43" s="8"/>
      <c r="B43" s="6"/>
      <c r="C43" s="8"/>
      <c r="D43" s="9"/>
    </row>
    <row r="44" spans="1:4" x14ac:dyDescent="0.25">
      <c r="A44" s="8"/>
      <c r="B44" s="6"/>
      <c r="C44" s="8"/>
      <c r="D44" s="9"/>
    </row>
    <row r="45" spans="1:4" x14ac:dyDescent="0.25">
      <c r="A45" s="8"/>
      <c r="B45" s="6"/>
      <c r="C45" s="8"/>
      <c r="D45" s="9"/>
    </row>
    <row r="46" spans="1:4" x14ac:dyDescent="0.25">
      <c r="A46" s="8"/>
      <c r="B46" s="6"/>
      <c r="C46" s="8"/>
      <c r="D46" s="9"/>
    </row>
    <row r="47" spans="1:4" x14ac:dyDescent="0.25">
      <c r="A47" s="8"/>
      <c r="B47" s="6"/>
      <c r="C47" s="8"/>
      <c r="D47" s="9"/>
    </row>
    <row r="48" spans="1:4" x14ac:dyDescent="0.25">
      <c r="A48" s="8"/>
      <c r="B48" s="6"/>
      <c r="C48" s="8"/>
      <c r="D48" s="9"/>
    </row>
    <row r="49" spans="1:4" x14ac:dyDescent="0.25">
      <c r="A49" s="8"/>
      <c r="B49" s="6"/>
      <c r="C49" s="8"/>
      <c r="D49" s="9"/>
    </row>
    <row r="50" spans="1:4" x14ac:dyDescent="0.25">
      <c r="A50" s="8"/>
      <c r="B50" s="9"/>
      <c r="C50" s="9"/>
      <c r="D50" s="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2020-08-20T03:56:00Z</cp:lastPrinted>
  <dcterms:created xsi:type="dcterms:W3CDTF">2011-07-25T05:21:00Z</dcterms:created>
  <dcterms:modified xsi:type="dcterms:W3CDTF">2026-01-22T06:37:25Z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00EB86AD1D7A4113BBDE70C52339FE4E_12</vt:lpwstr>
  </property>
  <property fmtid="{D5CDD505-2E9C-101B-9397-08002B2CF9AE}" pid="3" name="KSOProductBuildVer">
    <vt:lpwstr>1049-12.2.0.23155</vt:lpwstr>
  </property>
</Properties>
</file>