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A4F6FFCE-8610-4669-9120-5905CBA1F98E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5" l="1"/>
  <c r="N24" i="5"/>
  <c r="C59" i="2"/>
  <c r="D59" i="2" s="1"/>
  <c r="C58" i="1"/>
  <c r="D58" i="1" s="1"/>
  <c r="D14" i="9"/>
  <c r="D12" i="9"/>
  <c r="C12" i="9"/>
  <c r="D8" i="9"/>
  <c r="C8" i="9"/>
  <c r="D6" i="9"/>
  <c r="L24" i="5"/>
  <c r="K24" i="5"/>
  <c r="J24" i="5"/>
  <c r="I24" i="5"/>
  <c r="H24" i="5"/>
  <c r="G24" i="5"/>
  <c r="F24" i="5"/>
  <c r="E24" i="5"/>
  <c r="D24" i="5"/>
  <c r="C24" i="5"/>
  <c r="B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6" i="5"/>
  <c r="N15" i="5"/>
  <c r="M14" i="5"/>
  <c r="L14" i="5"/>
  <c r="K14" i="5"/>
  <c r="J14" i="5"/>
  <c r="I14" i="5"/>
  <c r="H14" i="5"/>
  <c r="G14" i="5"/>
  <c r="F14" i="5"/>
  <c r="E14" i="5"/>
  <c r="D14" i="5"/>
  <c r="C14" i="5"/>
  <c r="B14" i="5"/>
  <c r="N13" i="5"/>
  <c r="N12" i="5"/>
  <c r="N11" i="5"/>
  <c r="N10" i="5"/>
  <c r="N9" i="5"/>
  <c r="M8" i="5"/>
  <c r="N8" i="5" s="1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D18" i="4"/>
  <c r="D16" i="4"/>
  <c r="D14" i="4"/>
  <c r="C14" i="4"/>
  <c r="D10" i="4"/>
  <c r="C10" i="4"/>
  <c r="D6" i="4"/>
  <c r="D17" i="7"/>
  <c r="C17" i="7"/>
  <c r="D13" i="7"/>
  <c r="C13" i="7"/>
  <c r="D8" i="7"/>
  <c r="C8" i="7"/>
  <c r="D10" i="3"/>
  <c r="D8" i="3"/>
  <c r="D6" i="3"/>
  <c r="D14" i="6"/>
  <c r="D12" i="6"/>
  <c r="D10" i="6"/>
  <c r="D8" i="6"/>
  <c r="D6" i="6"/>
  <c r="D55" i="2"/>
  <c r="C55" i="2"/>
  <c r="D51" i="2"/>
  <c r="C51" i="2"/>
  <c r="D45" i="2"/>
  <c r="C45" i="2"/>
  <c r="D40" i="2"/>
  <c r="C40" i="2"/>
  <c r="D36" i="2"/>
  <c r="C36" i="2"/>
  <c r="D32" i="2"/>
  <c r="C32" i="2"/>
  <c r="D27" i="2"/>
  <c r="C27" i="2"/>
  <c r="D23" i="2"/>
  <c r="C23" i="2"/>
  <c r="D19" i="2"/>
  <c r="C19" i="2"/>
  <c r="D15" i="2"/>
  <c r="C15" i="2"/>
  <c r="D11" i="2"/>
  <c r="C11" i="2"/>
  <c r="D54" i="1"/>
  <c r="C54" i="1"/>
  <c r="D50" i="1"/>
  <c r="C50" i="1"/>
  <c r="D46" i="1"/>
  <c r="C46" i="1"/>
  <c r="D41" i="1"/>
  <c r="C41" i="1"/>
  <c r="D36" i="1"/>
  <c r="C36" i="1"/>
  <c r="D32" i="1"/>
  <c r="C32" i="1"/>
  <c r="D28" i="1"/>
  <c r="C28" i="1"/>
  <c r="D22" i="1"/>
  <c r="C22" i="1"/>
  <c r="D17" i="1"/>
  <c r="C17" i="1"/>
  <c r="D12" i="1"/>
  <c r="D8" i="1"/>
  <c r="C8" i="1"/>
  <c r="M24" i="5" l="1"/>
  <c r="N4" i="5"/>
</calcChain>
</file>

<file path=xl/sharedStrings.xml><?xml version="1.0" encoding="utf-8"?>
<sst xmlns="http://schemas.openxmlformats.org/spreadsheetml/2006/main" count="244" uniqueCount="105">
  <si>
    <t>Лицевой счёт  2025г</t>
  </si>
  <si>
    <t>Сосновая,22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</si>
  <si>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</si>
  <si>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</si>
  <si>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</si>
  <si>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</si>
  <si>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</si>
  <si>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</si>
  <si>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</si>
  <si>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</si>
  <si>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Февраль</t>
  </si>
  <si>
    <t>Итого за февраль</t>
  </si>
  <si>
    <t>Март</t>
  </si>
  <si>
    <t>Устранение течи на стояке отопления квартира №59</t>
  </si>
  <si>
    <t>Итого за март</t>
  </si>
  <si>
    <t>Апрель</t>
  </si>
  <si>
    <t>Промывка системы ГВС и отопления в подвале</t>
  </si>
  <si>
    <t>Итого за апрель</t>
  </si>
  <si>
    <t>Май</t>
  </si>
  <si>
    <t>Устранение течи на стояке отопления квартира №96 аварийно</t>
  </si>
  <si>
    <t>Обработка подвала раствором гипохлорида</t>
  </si>
  <si>
    <t>Итого за май</t>
  </si>
  <si>
    <t>Июнь</t>
  </si>
  <si>
    <t>Итого за июнь</t>
  </si>
  <si>
    <t>Июль</t>
  </si>
  <si>
    <t>Итого за июль</t>
  </si>
  <si>
    <t>Август</t>
  </si>
  <si>
    <t>Плановый запуск ГВС, развоздушка</t>
  </si>
  <si>
    <t>Итого за август</t>
  </si>
  <si>
    <t>Сентябрь</t>
  </si>
  <si>
    <t>Плановый запуск отопления, развоздушка</t>
  </si>
  <si>
    <t>Итого за сентябрь</t>
  </si>
  <si>
    <t>Октябрь</t>
  </si>
  <si>
    <t>Итого за октябрь</t>
  </si>
  <si>
    <t>Ноябрь</t>
  </si>
  <si>
    <t>Итого за ноябрь</t>
  </si>
  <si>
    <t xml:space="preserve">2.Техническое обслуживание конструктивных элементов </t>
  </si>
  <si>
    <t>Техническое обслуживание домофона</t>
  </si>
  <si>
    <t>Техническое обслуживание системы видеонаблюдения</t>
  </si>
  <si>
    <t>Сброс снега с крыши</t>
  </si>
  <si>
    <t>Уборка снега с подъездных козырьков</t>
  </si>
  <si>
    <t>Чистка снега после трактора</t>
  </si>
  <si>
    <t>Изготовление дубликата ключей от подвала</t>
  </si>
  <si>
    <t>Очистка подъезных козырьков от мусора</t>
  </si>
  <si>
    <t>Утепление окон в подвале</t>
  </si>
  <si>
    <t>Наклейки на подъездные двери</t>
  </si>
  <si>
    <t>3.Техническое обслуживание электрооборудования</t>
  </si>
  <si>
    <t>Замена светильника подъезд №1</t>
  </si>
  <si>
    <t>Замена светильника подъезд №3  7 этаж</t>
  </si>
  <si>
    <t>Замена светильника подъезд №2 тамбур</t>
  </si>
  <si>
    <t>Замена освещения в подвале подъезд №3</t>
  </si>
  <si>
    <t>4.Текущий ремонт конструктивных элементов</t>
  </si>
  <si>
    <t>Замена тяги доводчика подъезд №1</t>
  </si>
  <si>
    <t>Замена доводчика входной двери подъезд №3</t>
  </si>
  <si>
    <t>Ремонт фасада по швам МКД</t>
  </si>
  <si>
    <t>5.Текущий ремонт эл.оборудования</t>
  </si>
  <si>
    <t>Замена прожектора  подъезд №3</t>
  </si>
  <si>
    <t>Автовышка 2 часа</t>
  </si>
  <si>
    <t>Замена светильников 4 штук</t>
  </si>
  <si>
    <t xml:space="preserve">Замена прожектора    </t>
  </si>
  <si>
    <t xml:space="preserve"> Монтаж, демонтаж прожектора, подключение подъезд №1,2</t>
  </si>
  <si>
    <t>Автовышка 1 час</t>
  </si>
  <si>
    <t>Лицевой счёт 2025г</t>
  </si>
  <si>
    <t>6.Текущий ремонт инженерного оборудования</t>
  </si>
  <si>
    <t>Замена насоса на стояке ГВС в теплоузле</t>
  </si>
  <si>
    <t>Замена насоса на стояке отопления в теплоузле в подвале</t>
  </si>
  <si>
    <t>Замена крана ВРУ  подъезд №1</t>
  </si>
  <si>
    <t>Установка кран в теплоузе повала №3 сварочные работы</t>
  </si>
  <si>
    <t>Замена участка трубы и замена запорной арматуры на теплообменнике подвал №3</t>
  </si>
  <si>
    <t>Демонтаж батареи, установка заглушек квартира №115</t>
  </si>
  <si>
    <t>Замена крана на стояка ГВС в подвале квартира №3</t>
  </si>
  <si>
    <t>Лицевой счет. Сводный расчет  2025г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</si>
  <si>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</si>
  <si>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</si>
  <si>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</si>
  <si>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</si>
  <si>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</si>
  <si>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</si>
  <si>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</si>
  <si>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</si>
  <si>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</si>
  <si>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</si>
  <si>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</si>
  <si>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</si>
  <si>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</si>
  <si>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</si>
  <si>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</si>
  <si>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</si>
  <si>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</si>
  <si>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ОДН:</t>
  </si>
  <si>
    <t>ХВС</t>
  </si>
  <si>
    <t>ГВС</t>
  </si>
  <si>
    <t>Эл.энергия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</si>
  <si>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</si>
  <si>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</si>
  <si>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</si>
  <si>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</si>
  <si>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</si>
  <si>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</si>
  <si>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>Дополнительные работы</t>
  </si>
  <si>
    <t>Покраска бордюр</t>
  </si>
  <si>
    <t>Скос травы на придоовой территории</t>
  </si>
  <si>
    <t>Дезинсекция</t>
  </si>
  <si>
    <t>Дератизация за май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</si>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</sst>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4" fillId="0" borderId="1" xfId="0" applyFont="1" applyBorder="1"/>
    <xf numFmtId="0" fontId="4" fillId="0" borderId="3" xfId="0" applyFont="1" applyBorder="1"/>
    <xf numFmtId="0" fontId="0" fillId="0" borderId="2" xfId="0" applyBorder="1"/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2" borderId="1" xfId="0" applyFont="1" applyFill="1" applyBorder="1"/>
    <xf numFmtId="49" fontId="5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2" fontId="4" fillId="0" borderId="1" xfId="0" applyNumberFormat="1" applyFont="1" applyBorder="1"/>
    <xf numFmtId="2" fontId="0" fillId="0" borderId="1" xfId="0" applyNumberFormat="1" applyBorder="1"/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4" fillId="0" borderId="5" xfId="0" applyFont="1" applyBorder="1"/>
    <xf numFmtId="0" fontId="4" fillId="0" borderId="7" xfId="0" applyFont="1" applyBorder="1"/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0" xfId="0" applyFont="1"/>
    <xf numFmtId="0" fontId="4" fillId="0" borderId="0" xfId="0" applyFont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opLeftCell="A49" workbookViewId="0">
      <selection activeCell="B58" sqref="B58"/>
    </sheetView>
  </sheetViews>
  <sheetFormatPr defaultColWidth="9"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1" t="s">
        <v>0</v>
      </c>
      <c r="C1" s="61"/>
      <c r="D1" s="61"/>
      <c r="E1" s="30"/>
      <c r="F1" s="30"/>
      <c r="G1" s="30"/>
      <c r="H1" s="30"/>
    </row>
    <row r="2" spans="1:8" ht="15.95" customHeight="1" x14ac:dyDescent="0.25">
      <c r="A2" s="1"/>
      <c r="B2" s="15" t="s">
        <v>1</v>
      </c>
      <c r="C2" s="27"/>
      <c r="D2" s="27"/>
      <c r="E2" s="1"/>
      <c r="F2" s="1"/>
      <c r="G2" s="1"/>
      <c r="H2" s="1"/>
    </row>
    <row r="3" spans="1:8" ht="15.95" customHeight="1" x14ac:dyDescent="0.25">
      <c r="A3" s="1"/>
      <c r="B3" s="61" t="s">
        <v>2</v>
      </c>
      <c r="C3" s="61"/>
      <c r="D3" s="61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50"/>
      <c r="B5" s="51" t="s">
        <v>6</v>
      </c>
      <c r="C5" s="50"/>
      <c r="D5" s="50"/>
      <c r="E5" s="1"/>
      <c r="F5" s="1"/>
      <c r="G5" s="1"/>
      <c r="H5" s="1"/>
    </row>
    <row r="6" spans="1:8" ht="30" x14ac:dyDescent="0.25">
      <c r="A6" s="52">
        <v>1</v>
      </c>
      <c r="B6" s="52" t="s">
        <v>7</v>
      </c>
      <c r="C6" s="52">
        <v>1223.92</v>
      </c>
      <c r="D6" s="51"/>
      <c r="E6" s="1"/>
      <c r="F6" s="1"/>
    </row>
    <row r="7" spans="1:8" ht="60" x14ac:dyDescent="0.25">
      <c r="A7" s="50">
        <v>2</v>
      </c>
      <c r="B7" s="52" t="s">
        <v>8</v>
      </c>
      <c r="C7" s="52">
        <v>935</v>
      </c>
      <c r="D7" s="50"/>
      <c r="E7" s="1"/>
      <c r="F7" s="1"/>
    </row>
    <row r="8" spans="1:8" x14ac:dyDescent="0.25">
      <c r="A8" s="52"/>
      <c r="B8" s="51" t="s">
        <v>9</v>
      </c>
      <c r="C8" s="51">
        <f>SUM(C6:C7)</f>
        <v>2158.92</v>
      </c>
      <c r="D8" s="51">
        <f>C8</f>
        <v>2158.92</v>
      </c>
      <c r="E8" s="1"/>
      <c r="F8" s="1"/>
    </row>
    <row r="9" spans="1:8" x14ac:dyDescent="0.25">
      <c r="A9" s="50"/>
      <c r="B9" s="51" t="s">
        <v>10</v>
      </c>
      <c r="C9" s="50"/>
      <c r="D9" s="50"/>
      <c r="E9" s="1"/>
      <c r="F9" s="1"/>
    </row>
    <row r="10" spans="1:8" ht="30" x14ac:dyDescent="0.25">
      <c r="A10" s="52">
        <v>1</v>
      </c>
      <c r="B10" s="52" t="s">
        <v>7</v>
      </c>
      <c r="C10" s="52">
        <v>1223.92</v>
      </c>
      <c r="D10" s="51"/>
      <c r="E10" s="1"/>
      <c r="F10" s="1"/>
    </row>
    <row r="11" spans="1:8" ht="60" x14ac:dyDescent="0.25">
      <c r="A11" s="50">
        <v>2</v>
      </c>
      <c r="B11" s="52" t="s">
        <v>8</v>
      </c>
      <c r="C11" s="52">
        <v>935</v>
      </c>
      <c r="D11" s="50"/>
      <c r="E11" s="1"/>
      <c r="F11" s="1"/>
    </row>
    <row r="12" spans="1:8" x14ac:dyDescent="0.25">
      <c r="A12" s="52"/>
      <c r="B12" s="51" t="s">
        <v>11</v>
      </c>
      <c r="C12" s="51">
        <v>2158.92</v>
      </c>
      <c r="D12" s="51">
        <f>C12+D8</f>
        <v>4317.84</v>
      </c>
      <c r="E12" s="1"/>
      <c r="F12" s="1"/>
    </row>
    <row r="13" spans="1:8" x14ac:dyDescent="0.25">
      <c r="A13" s="50"/>
      <c r="B13" s="51" t="s">
        <v>12</v>
      </c>
      <c r="C13" s="50"/>
      <c r="D13" s="50"/>
      <c r="E13" s="1"/>
      <c r="F13" s="1"/>
    </row>
    <row r="14" spans="1:8" s="29" customFormat="1" ht="30" x14ac:dyDescent="0.25">
      <c r="A14" s="52">
        <v>1</v>
      </c>
      <c r="B14" s="52" t="s">
        <v>7</v>
      </c>
      <c r="C14" s="52">
        <v>1223.92</v>
      </c>
      <c r="D14" s="51"/>
      <c r="E14" s="57"/>
      <c r="F14" s="57"/>
    </row>
    <row r="15" spans="1:8" s="29" customFormat="1" ht="60" x14ac:dyDescent="0.25">
      <c r="A15" s="50">
        <v>2</v>
      </c>
      <c r="B15" s="52" t="s">
        <v>8</v>
      </c>
      <c r="C15" s="52">
        <v>935</v>
      </c>
      <c r="D15" s="50"/>
      <c r="E15" s="57"/>
      <c r="F15" s="57"/>
    </row>
    <row r="16" spans="1:8" ht="30" x14ac:dyDescent="0.25">
      <c r="A16" s="52">
        <v>3</v>
      </c>
      <c r="B16" s="52" t="s">
        <v>13</v>
      </c>
      <c r="C16" s="52">
        <v>2030.3</v>
      </c>
      <c r="D16" s="51"/>
      <c r="E16" s="1"/>
      <c r="F16" s="1"/>
    </row>
    <row r="17" spans="1:6" x14ac:dyDescent="0.25">
      <c r="A17" s="50"/>
      <c r="B17" s="51" t="s">
        <v>14</v>
      </c>
      <c r="C17" s="51">
        <f>SUM(C14:C16)</f>
        <v>4189.22</v>
      </c>
      <c r="D17" s="51">
        <f>C17+D12</f>
        <v>8507.06</v>
      </c>
      <c r="E17" s="1"/>
      <c r="F17" s="1"/>
    </row>
    <row r="18" spans="1:6" x14ac:dyDescent="0.25">
      <c r="A18" s="50"/>
      <c r="B18" s="51" t="s">
        <v>15</v>
      </c>
      <c r="C18" s="50"/>
      <c r="D18" s="50"/>
      <c r="E18" s="1"/>
      <c r="F18" s="1"/>
    </row>
    <row r="19" spans="1:6" ht="30" x14ac:dyDescent="0.25">
      <c r="A19" s="52">
        <v>1</v>
      </c>
      <c r="B19" s="52" t="s">
        <v>7</v>
      </c>
      <c r="C19" s="52">
        <v>1223.92</v>
      </c>
      <c r="D19" s="51"/>
      <c r="E19" s="1"/>
      <c r="F19" s="1"/>
    </row>
    <row r="20" spans="1:6" ht="60" x14ac:dyDescent="0.25">
      <c r="A20" s="50">
        <v>2</v>
      </c>
      <c r="B20" s="52" t="s">
        <v>8</v>
      </c>
      <c r="C20" s="52">
        <v>935</v>
      </c>
      <c r="D20" s="50"/>
      <c r="E20" s="1"/>
      <c r="F20" s="1"/>
    </row>
    <row r="21" spans="1:6" s="29" customFormat="1" x14ac:dyDescent="0.25">
      <c r="A21" s="50">
        <v>3</v>
      </c>
      <c r="B21" s="52" t="s">
        <v>16</v>
      </c>
      <c r="C21" s="52">
        <v>2928</v>
      </c>
      <c r="D21" s="50"/>
      <c r="E21" s="57"/>
      <c r="F21" s="57"/>
    </row>
    <row r="22" spans="1:6" s="29" customFormat="1" x14ac:dyDescent="0.25">
      <c r="A22" s="52"/>
      <c r="B22" s="51" t="s">
        <v>17</v>
      </c>
      <c r="C22" s="51">
        <f>SUM(C19:C21)</f>
        <v>5086.92</v>
      </c>
      <c r="D22" s="51">
        <f>C22+D17</f>
        <v>13593.98</v>
      </c>
      <c r="E22" s="57"/>
      <c r="F22" s="57"/>
    </row>
    <row r="23" spans="1:6" x14ac:dyDescent="0.25">
      <c r="A23" s="50"/>
      <c r="B23" s="51" t="s">
        <v>18</v>
      </c>
      <c r="C23" s="50"/>
      <c r="D23" s="50"/>
      <c r="E23" s="1"/>
      <c r="F23" s="1"/>
    </row>
    <row r="24" spans="1:6" ht="30" x14ac:dyDescent="0.25">
      <c r="A24" s="52">
        <v>1</v>
      </c>
      <c r="B24" s="52" t="s">
        <v>7</v>
      </c>
      <c r="C24" s="52">
        <v>1223.92</v>
      </c>
      <c r="D24" s="51"/>
      <c r="E24" s="1"/>
      <c r="F24" s="1"/>
    </row>
    <row r="25" spans="1:6" ht="60" x14ac:dyDescent="0.25">
      <c r="A25" s="50">
        <v>2</v>
      </c>
      <c r="B25" s="52" t="s">
        <v>8</v>
      </c>
      <c r="C25" s="52">
        <v>935</v>
      </c>
      <c r="D25" s="50"/>
      <c r="E25" s="1"/>
      <c r="F25" s="1"/>
    </row>
    <row r="26" spans="1:6" ht="30" x14ac:dyDescent="0.25">
      <c r="A26" s="50">
        <v>3</v>
      </c>
      <c r="B26" s="52" t="s">
        <v>19</v>
      </c>
      <c r="C26" s="50">
        <v>1042.44</v>
      </c>
      <c r="D26" s="50"/>
      <c r="E26" s="1"/>
      <c r="F26" s="1"/>
    </row>
    <row r="27" spans="1:6" x14ac:dyDescent="0.25">
      <c r="A27" s="52">
        <v>4</v>
      </c>
      <c r="B27" s="52" t="s">
        <v>20</v>
      </c>
      <c r="C27" s="52">
        <v>1380</v>
      </c>
      <c r="D27" s="51"/>
      <c r="E27" s="1"/>
      <c r="F27" s="1"/>
    </row>
    <row r="28" spans="1:6" x14ac:dyDescent="0.25">
      <c r="A28" s="50"/>
      <c r="B28" s="51" t="s">
        <v>21</v>
      </c>
      <c r="C28" s="51">
        <f>SUM(C24:C27)</f>
        <v>4581.3599999999997</v>
      </c>
      <c r="D28" s="51">
        <f>C28+D22</f>
        <v>18175.34</v>
      </c>
      <c r="E28" s="1"/>
      <c r="F28" s="1"/>
    </row>
    <row r="29" spans="1:6" x14ac:dyDescent="0.25">
      <c r="A29" s="50"/>
      <c r="B29" s="51" t="s">
        <v>22</v>
      </c>
      <c r="C29" s="50"/>
      <c r="D29" s="50"/>
      <c r="E29" s="1"/>
      <c r="F29" s="1"/>
    </row>
    <row r="30" spans="1:6" ht="30" x14ac:dyDescent="0.25">
      <c r="A30" s="52">
        <v>1</v>
      </c>
      <c r="B30" s="52" t="s">
        <v>7</v>
      </c>
      <c r="C30" s="52">
        <v>1223.92</v>
      </c>
      <c r="D30" s="51"/>
      <c r="E30" s="1"/>
      <c r="F30" s="1"/>
    </row>
    <row r="31" spans="1:6" ht="60" x14ac:dyDescent="0.25">
      <c r="A31" s="50">
        <v>2</v>
      </c>
      <c r="B31" s="52" t="s">
        <v>8</v>
      </c>
      <c r="C31" s="52">
        <v>935</v>
      </c>
      <c r="D31" s="50"/>
      <c r="E31" s="1"/>
      <c r="F31" s="1"/>
    </row>
    <row r="32" spans="1:6" x14ac:dyDescent="0.25">
      <c r="A32" s="50"/>
      <c r="B32" s="51" t="s">
        <v>23</v>
      </c>
      <c r="C32" s="51">
        <f>SUM(C30:C31)</f>
        <v>2158.92</v>
      </c>
      <c r="D32" s="51">
        <f>C32+D28</f>
        <v>20334.259999999998</v>
      </c>
      <c r="E32" s="1"/>
      <c r="F32" s="1"/>
    </row>
    <row r="33" spans="1:6" x14ac:dyDescent="0.25">
      <c r="A33" s="50"/>
      <c r="B33" s="51" t="s">
        <v>24</v>
      </c>
      <c r="C33" s="50"/>
      <c r="D33" s="50"/>
      <c r="E33" s="1"/>
      <c r="F33" s="1"/>
    </row>
    <row r="34" spans="1:6" ht="30" x14ac:dyDescent="0.25">
      <c r="A34" s="52">
        <v>1</v>
      </c>
      <c r="B34" s="52" t="s">
        <v>7</v>
      </c>
      <c r="C34" s="52">
        <v>1223.92</v>
      </c>
      <c r="D34" s="51"/>
      <c r="E34" s="1"/>
      <c r="F34" s="1"/>
    </row>
    <row r="35" spans="1:6" ht="60" x14ac:dyDescent="0.25">
      <c r="A35" s="50">
        <v>2</v>
      </c>
      <c r="B35" s="52" t="s">
        <v>8</v>
      </c>
      <c r="C35" s="52">
        <v>935</v>
      </c>
      <c r="D35" s="50"/>
      <c r="E35" s="1"/>
      <c r="F35" s="1"/>
    </row>
    <row r="36" spans="1:6" x14ac:dyDescent="0.25">
      <c r="A36" s="50"/>
      <c r="B36" s="51" t="s">
        <v>25</v>
      </c>
      <c r="C36" s="51">
        <f>SUM(C34:C35)</f>
        <v>2158.92</v>
      </c>
      <c r="D36" s="51">
        <f>C36+D32</f>
        <v>22493.18</v>
      </c>
      <c r="E36" s="1"/>
      <c r="F36" s="1"/>
    </row>
    <row r="37" spans="1:6" x14ac:dyDescent="0.25">
      <c r="A37" s="50"/>
      <c r="B37" s="51" t="s">
        <v>26</v>
      </c>
      <c r="C37" s="50"/>
      <c r="D37" s="50"/>
      <c r="E37" s="1"/>
      <c r="F37" s="1"/>
    </row>
    <row r="38" spans="1:6" ht="30" x14ac:dyDescent="0.25">
      <c r="A38" s="52">
        <v>1</v>
      </c>
      <c r="B38" s="52" t="s">
        <v>7</v>
      </c>
      <c r="C38" s="52">
        <v>1223.92</v>
      </c>
      <c r="D38" s="51"/>
      <c r="E38" s="1"/>
      <c r="F38" s="1"/>
    </row>
    <row r="39" spans="1:6" ht="60" x14ac:dyDescent="0.25">
      <c r="A39" s="50">
        <v>2</v>
      </c>
      <c r="B39" s="52" t="s">
        <v>8</v>
      </c>
      <c r="C39" s="52">
        <v>935</v>
      </c>
      <c r="D39" s="50"/>
      <c r="E39" s="1"/>
      <c r="F39" s="1"/>
    </row>
    <row r="40" spans="1:6" x14ac:dyDescent="0.25">
      <c r="A40" s="52">
        <v>3</v>
      </c>
      <c r="B40" s="52" t="s">
        <v>27</v>
      </c>
      <c r="C40" s="52">
        <v>1660</v>
      </c>
      <c r="D40" s="51"/>
      <c r="E40" s="1"/>
      <c r="F40" s="1"/>
    </row>
    <row r="41" spans="1:6" x14ac:dyDescent="0.25">
      <c r="A41" s="50"/>
      <c r="B41" s="51" t="s">
        <v>28</v>
      </c>
      <c r="C41" s="51">
        <f>SUM(C38:C40)</f>
        <v>3818.92</v>
      </c>
      <c r="D41" s="51">
        <f>C41+D36</f>
        <v>26312.1</v>
      </c>
      <c r="E41" s="1"/>
      <c r="F41" s="1"/>
    </row>
    <row r="42" spans="1:6" x14ac:dyDescent="0.25">
      <c r="A42" s="50"/>
      <c r="B42" s="51" t="s">
        <v>29</v>
      </c>
      <c r="C42" s="50"/>
      <c r="D42" s="50"/>
      <c r="E42" s="1"/>
      <c r="F42" s="1"/>
    </row>
    <row r="43" spans="1:6" ht="30" x14ac:dyDescent="0.25">
      <c r="A43" s="52">
        <v>1</v>
      </c>
      <c r="B43" s="52" t="s">
        <v>7</v>
      </c>
      <c r="C43" s="52">
        <v>1223.92</v>
      </c>
      <c r="D43" s="51"/>
      <c r="E43" s="1"/>
      <c r="F43" s="1"/>
    </row>
    <row r="44" spans="1:6" ht="60" x14ac:dyDescent="0.25">
      <c r="A44" s="50">
        <v>2</v>
      </c>
      <c r="B44" s="52" t="s">
        <v>8</v>
      </c>
      <c r="C44" s="52">
        <v>935</v>
      </c>
      <c r="D44" s="50"/>
      <c r="E44" s="1"/>
      <c r="F44" s="1"/>
    </row>
    <row r="45" spans="1:6" x14ac:dyDescent="0.25">
      <c r="A45" s="52">
        <v>3</v>
      </c>
      <c r="B45" s="52" t="s">
        <v>30</v>
      </c>
      <c r="C45" s="52">
        <v>2490</v>
      </c>
      <c r="D45" s="51"/>
      <c r="E45" s="1"/>
      <c r="F45" s="1"/>
    </row>
    <row r="46" spans="1:6" x14ac:dyDescent="0.25">
      <c r="A46" s="52"/>
      <c r="B46" s="51" t="s">
        <v>31</v>
      </c>
      <c r="C46" s="51">
        <f>SUM(C43:C45)</f>
        <v>4648.92</v>
      </c>
      <c r="D46" s="51">
        <f>C46+D41</f>
        <v>30961.02</v>
      </c>
      <c r="E46" s="1"/>
      <c r="F46" s="1"/>
    </row>
    <row r="47" spans="1:6" x14ac:dyDescent="0.25">
      <c r="A47" s="50"/>
      <c r="B47" s="51" t="s">
        <v>32</v>
      </c>
      <c r="C47" s="50"/>
      <c r="D47" s="50"/>
      <c r="E47" s="1"/>
      <c r="F47" s="1"/>
    </row>
    <row r="48" spans="1:6" ht="30" x14ac:dyDescent="0.25">
      <c r="A48" s="52">
        <v>1</v>
      </c>
      <c r="B48" s="52" t="s">
        <v>7</v>
      </c>
      <c r="C48" s="52">
        <v>1223.92</v>
      </c>
      <c r="D48" s="51"/>
      <c r="E48" s="1"/>
      <c r="F48" s="1"/>
    </row>
    <row r="49" spans="1:6" ht="60" x14ac:dyDescent="0.25">
      <c r="A49" s="50">
        <v>2</v>
      </c>
      <c r="B49" s="52" t="s">
        <v>8</v>
      </c>
      <c r="C49" s="52">
        <v>935</v>
      </c>
      <c r="D49" s="50"/>
      <c r="E49" s="1"/>
      <c r="F49" s="1"/>
    </row>
    <row r="50" spans="1:6" x14ac:dyDescent="0.25">
      <c r="A50" s="52"/>
      <c r="B50" s="51" t="s">
        <v>33</v>
      </c>
      <c r="C50" s="51">
        <f>SUM(C48:C49)</f>
        <v>2158.92</v>
      </c>
      <c r="D50" s="51">
        <f>C50+D46</f>
        <v>33119.94</v>
      </c>
      <c r="E50" s="1"/>
      <c r="F50" s="1"/>
    </row>
    <row r="51" spans="1:6" x14ac:dyDescent="0.25">
      <c r="A51" s="50"/>
      <c r="B51" s="51" t="s">
        <v>34</v>
      </c>
      <c r="C51" s="50"/>
      <c r="D51" s="50"/>
      <c r="E51" s="1"/>
      <c r="F51" s="1"/>
    </row>
    <row r="52" spans="1:6" ht="30" x14ac:dyDescent="0.25">
      <c r="A52" s="52">
        <v>1</v>
      </c>
      <c r="B52" s="52" t="s">
        <v>7</v>
      </c>
      <c r="C52" s="52">
        <v>1223.92</v>
      </c>
      <c r="D52" s="51"/>
      <c r="E52" s="1"/>
      <c r="F52" s="1"/>
    </row>
    <row r="53" spans="1:6" ht="60" x14ac:dyDescent="0.25">
      <c r="A53" s="50">
        <v>2</v>
      </c>
      <c r="B53" s="52" t="s">
        <v>8</v>
      </c>
      <c r="C53" s="52">
        <v>935</v>
      </c>
      <c r="D53" s="50"/>
      <c r="E53" s="1"/>
      <c r="F53" s="1"/>
    </row>
    <row r="54" spans="1:6" x14ac:dyDescent="0.25">
      <c r="A54" s="52"/>
      <c r="B54" s="51" t="s">
        <v>35</v>
      </c>
      <c r="C54" s="51">
        <f>SUM(C52:C53)</f>
        <v>2158.92</v>
      </c>
      <c r="D54" s="51">
        <f>C54+D50</f>
        <v>35278.86</v>
      </c>
      <c r="E54" s="1"/>
      <c r="F54" s="1"/>
    </row>
    <row r="55" spans="1:6" x14ac:dyDescent="0.25">
      <c r="A55" s="50"/>
      <c r="B55" s="51" t="s">
        <v>72</v>
      </c>
      <c r="C55" s="50"/>
      <c r="D55" s="50"/>
      <c r="E55" s="1"/>
      <c r="F55" s="1"/>
    </row>
    <row r="56" spans="1:6" ht="30" x14ac:dyDescent="0.25">
      <c r="A56" s="52">
        <v>1</v>
      </c>
      <c r="B56" s="52" t="s">
        <v>7</v>
      </c>
      <c r="C56" s="52">
        <v>1223.92</v>
      </c>
      <c r="D56" s="51"/>
      <c r="E56" s="1"/>
      <c r="F56" s="1"/>
    </row>
    <row r="57" spans="1:6" ht="60" x14ac:dyDescent="0.25">
      <c r="A57" s="50">
        <v>2</v>
      </c>
      <c r="B57" s="52" t="s">
        <v>8</v>
      </c>
      <c r="C57" s="52">
        <v>935</v>
      </c>
      <c r="D57" s="50"/>
      <c r="E57" s="1"/>
      <c r="F57" s="1"/>
    </row>
    <row r="58" spans="1:6" x14ac:dyDescent="0.25">
      <c r="A58" s="52"/>
      <c r="B58" s="51" t="s">
        <v>104</v>
      </c>
      <c r="C58" s="51">
        <f>SUM(C56:C57)</f>
        <v>2158.92</v>
      </c>
      <c r="D58" s="51">
        <f>C58+D54</f>
        <v>37437.78</v>
      </c>
      <c r="E58" s="1"/>
      <c r="F58" s="1"/>
    </row>
    <row r="59" spans="1:6" x14ac:dyDescent="0.25">
      <c r="A59" s="50"/>
      <c r="B59" s="51"/>
      <c r="C59" s="52"/>
      <c r="D59" s="51"/>
      <c r="E59" s="1"/>
      <c r="F59" s="1"/>
    </row>
    <row r="60" spans="1:6" x14ac:dyDescent="0.25">
      <c r="A60" s="52"/>
      <c r="B60" s="51"/>
      <c r="C60" s="51"/>
      <c r="D60" s="51"/>
      <c r="E60" s="1"/>
      <c r="F60" s="1"/>
    </row>
    <row r="61" spans="1:6" x14ac:dyDescent="0.25">
      <c r="A61" s="50"/>
      <c r="B61" s="52"/>
      <c r="C61" s="52"/>
      <c r="D61" s="50"/>
      <c r="E61" s="1"/>
      <c r="F61" s="1"/>
    </row>
    <row r="62" spans="1:6" x14ac:dyDescent="0.25">
      <c r="A62" s="6"/>
      <c r="B62" s="5"/>
      <c r="C62" s="5"/>
      <c r="D62" s="5"/>
      <c r="E62" s="1"/>
      <c r="F62" s="1"/>
    </row>
    <row r="63" spans="1:6" x14ac:dyDescent="0.25">
      <c r="A63" s="6"/>
      <c r="B63" s="5"/>
      <c r="C63" s="6"/>
      <c r="D63" s="5"/>
      <c r="E63" s="1"/>
      <c r="F63" s="1"/>
    </row>
    <row r="64" spans="1:6" x14ac:dyDescent="0.25">
      <c r="A64" s="6"/>
      <c r="B64" s="5"/>
      <c r="C64" s="6"/>
      <c r="D64" s="5"/>
      <c r="E64" s="1"/>
      <c r="F64" s="1"/>
    </row>
    <row r="65" spans="1:6" x14ac:dyDescent="0.25">
      <c r="A65" s="6"/>
      <c r="B65" s="5"/>
      <c r="C65" s="6"/>
      <c r="D65" s="5"/>
      <c r="E65" s="1"/>
      <c r="F65" s="1"/>
    </row>
    <row r="66" spans="1:6" x14ac:dyDescent="0.25">
      <c r="A66" s="6"/>
      <c r="B66" s="5"/>
      <c r="C66" s="6"/>
      <c r="D66" s="5"/>
      <c r="E66" s="1"/>
      <c r="F66" s="1"/>
    </row>
    <row r="67" spans="1:6" x14ac:dyDescent="0.25">
      <c r="A67" s="6"/>
      <c r="B67" s="5"/>
      <c r="C67" s="6"/>
      <c r="D67" s="5"/>
      <c r="E67" s="1"/>
      <c r="F67" s="1"/>
    </row>
    <row r="68" spans="1:6" x14ac:dyDescent="0.25">
      <c r="A68" s="6"/>
      <c r="B68" s="6"/>
      <c r="C68" s="6"/>
      <c r="D68" s="5"/>
      <c r="E68" s="1"/>
      <c r="F68" s="1"/>
    </row>
    <row r="69" spans="1:6" x14ac:dyDescent="0.25">
      <c r="A69" s="6"/>
      <c r="B69" s="5"/>
      <c r="C69" s="5"/>
      <c r="D69" s="5"/>
      <c r="E69" s="1"/>
      <c r="F69" s="1"/>
    </row>
    <row r="70" spans="1:6" x14ac:dyDescent="0.25">
      <c r="A70" s="6"/>
      <c r="B70" s="49"/>
      <c r="C70" s="6"/>
      <c r="D70" s="6"/>
      <c r="E70" s="1"/>
      <c r="F70" s="1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"/>
  <sheetViews>
    <sheetView topLeftCell="A39" workbookViewId="0">
      <selection activeCell="B62" sqref="B62"/>
    </sheetView>
  </sheetViews>
  <sheetFormatPr defaultColWidth="9"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1" t="s">
        <v>0</v>
      </c>
      <c r="C1" s="61"/>
      <c r="D1" s="61"/>
      <c r="E1" s="30"/>
      <c r="F1" s="30"/>
      <c r="G1" s="30"/>
    </row>
    <row r="2" spans="1:15" ht="15.95" customHeight="1" x14ac:dyDescent="0.25">
      <c r="A2" s="1"/>
      <c r="B2" s="15" t="s">
        <v>1</v>
      </c>
      <c r="C2" s="27"/>
      <c r="D2" s="27"/>
      <c r="E2" s="1"/>
      <c r="F2" s="1"/>
      <c r="G2" s="1"/>
    </row>
    <row r="3" spans="1:15" ht="15.95" customHeight="1" x14ac:dyDescent="0.25">
      <c r="A3" s="1"/>
      <c r="B3" s="61" t="s">
        <v>36</v>
      </c>
      <c r="C3" s="61"/>
      <c r="D3" s="61"/>
      <c r="E3" s="1"/>
      <c r="F3" s="1"/>
      <c r="G3" s="1"/>
    </row>
    <row r="4" spans="1:15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</row>
    <row r="5" spans="1:15" x14ac:dyDescent="0.25">
      <c r="A5" s="50"/>
      <c r="B5" s="51" t="s">
        <v>6</v>
      </c>
      <c r="C5" s="50"/>
      <c r="D5" s="2"/>
      <c r="E5" s="1"/>
      <c r="F5" s="1"/>
      <c r="G5" s="1"/>
    </row>
    <row r="6" spans="1:15" x14ac:dyDescent="0.25">
      <c r="A6" s="50">
        <v>1</v>
      </c>
      <c r="B6" s="58" t="s">
        <v>37</v>
      </c>
      <c r="C6" s="58">
        <v>5850</v>
      </c>
      <c r="D6" s="4"/>
      <c r="E6" s="1"/>
      <c r="F6" s="1"/>
      <c r="G6" s="1"/>
    </row>
    <row r="7" spans="1:15" s="1" customFormat="1" ht="30" x14ac:dyDescent="0.25">
      <c r="A7" s="52">
        <v>2</v>
      </c>
      <c r="B7" s="52" t="s">
        <v>38</v>
      </c>
      <c r="C7" s="52">
        <v>4446</v>
      </c>
      <c r="D7" s="6"/>
      <c r="H7"/>
      <c r="I7"/>
      <c r="J7"/>
      <c r="K7"/>
      <c r="L7"/>
      <c r="M7"/>
      <c r="N7"/>
      <c r="O7"/>
    </row>
    <row r="8" spans="1:15" s="1" customFormat="1" x14ac:dyDescent="0.25">
      <c r="A8" s="52">
        <v>3</v>
      </c>
      <c r="B8" s="52" t="s">
        <v>39</v>
      </c>
      <c r="C8" s="52">
        <v>720</v>
      </c>
      <c r="D8" s="6"/>
      <c r="H8"/>
      <c r="I8"/>
      <c r="J8"/>
      <c r="K8"/>
      <c r="L8"/>
      <c r="M8"/>
      <c r="N8"/>
      <c r="O8"/>
    </row>
    <row r="9" spans="1:15" s="1" customFormat="1" x14ac:dyDescent="0.25">
      <c r="A9" s="52">
        <v>4</v>
      </c>
      <c r="B9" s="52" t="s">
        <v>40</v>
      </c>
      <c r="C9" s="52">
        <v>1440</v>
      </c>
      <c r="D9" s="6"/>
      <c r="H9"/>
      <c r="I9"/>
      <c r="J9"/>
      <c r="K9"/>
      <c r="L9"/>
      <c r="M9"/>
      <c r="N9"/>
      <c r="O9"/>
    </row>
    <row r="10" spans="1:15" s="1" customFormat="1" x14ac:dyDescent="0.25">
      <c r="A10" s="52">
        <v>5</v>
      </c>
      <c r="B10" s="52" t="s">
        <v>41</v>
      </c>
      <c r="C10" s="52">
        <v>2160</v>
      </c>
      <c r="D10" s="6"/>
      <c r="H10"/>
      <c r="I10"/>
      <c r="J10"/>
      <c r="K10"/>
      <c r="L10"/>
      <c r="M10"/>
      <c r="N10"/>
      <c r="O10"/>
    </row>
    <row r="11" spans="1:15" s="57" customFormat="1" x14ac:dyDescent="0.25">
      <c r="A11" s="52"/>
      <c r="B11" s="59" t="s">
        <v>9</v>
      </c>
      <c r="C11" s="51">
        <f>SUM(C6:C10)</f>
        <v>14616</v>
      </c>
      <c r="D11" s="5">
        <f>C11</f>
        <v>14616</v>
      </c>
      <c r="F11" s="1"/>
      <c r="H11"/>
      <c r="I11"/>
      <c r="J11"/>
      <c r="K11"/>
      <c r="L11"/>
      <c r="M11"/>
      <c r="N11"/>
      <c r="O11"/>
    </row>
    <row r="12" spans="1:15" s="57" customFormat="1" x14ac:dyDescent="0.25">
      <c r="A12" s="50"/>
      <c r="B12" s="51" t="s">
        <v>10</v>
      </c>
      <c r="C12" s="50"/>
      <c r="D12" s="2"/>
      <c r="H12"/>
      <c r="I12"/>
      <c r="J12"/>
      <c r="K12"/>
      <c r="L12"/>
      <c r="M12"/>
      <c r="N12"/>
      <c r="O12"/>
    </row>
    <row r="13" spans="1:15" s="57" customFormat="1" x14ac:dyDescent="0.25">
      <c r="A13" s="50">
        <v>1</v>
      </c>
      <c r="B13" s="58" t="s">
        <v>37</v>
      </c>
      <c r="C13" s="58">
        <v>5850</v>
      </c>
      <c r="D13" s="4"/>
      <c r="H13"/>
      <c r="I13"/>
      <c r="J13"/>
      <c r="K13"/>
      <c r="L13"/>
      <c r="M13"/>
      <c r="N13"/>
      <c r="O13"/>
    </row>
    <row r="14" spans="1:15" s="57" customFormat="1" ht="30" x14ac:dyDescent="0.25">
      <c r="A14" s="52">
        <v>2</v>
      </c>
      <c r="B14" s="52" t="s">
        <v>38</v>
      </c>
      <c r="C14" s="52">
        <v>4446</v>
      </c>
      <c r="D14" s="6"/>
      <c r="H14"/>
      <c r="I14"/>
      <c r="J14"/>
      <c r="K14"/>
      <c r="L14"/>
      <c r="M14"/>
      <c r="N14"/>
      <c r="O14"/>
    </row>
    <row r="15" spans="1:15" s="57" customFormat="1" x14ac:dyDescent="0.25">
      <c r="A15" s="52"/>
      <c r="B15" s="51" t="s">
        <v>11</v>
      </c>
      <c r="C15" s="51">
        <f>SUM(C13:C14)</f>
        <v>10296</v>
      </c>
      <c r="D15" s="5">
        <f>C15+D11</f>
        <v>24912</v>
      </c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50"/>
      <c r="B16" s="51" t="s">
        <v>12</v>
      </c>
      <c r="C16" s="50"/>
      <c r="D16" s="2"/>
      <c r="H16"/>
      <c r="I16"/>
      <c r="J16"/>
      <c r="K16"/>
      <c r="L16"/>
      <c r="M16"/>
      <c r="N16"/>
      <c r="O16"/>
    </row>
    <row r="17" spans="1:15" s="1" customFormat="1" ht="15" customHeight="1" x14ac:dyDescent="0.25">
      <c r="A17" s="50">
        <v>1</v>
      </c>
      <c r="B17" s="58" t="s">
        <v>37</v>
      </c>
      <c r="C17" s="58">
        <v>5850</v>
      </c>
      <c r="D17" s="4"/>
      <c r="H17"/>
      <c r="I17"/>
      <c r="J17"/>
      <c r="K17"/>
      <c r="L17"/>
      <c r="M17"/>
      <c r="N17"/>
      <c r="O17"/>
    </row>
    <row r="18" spans="1:15" s="1" customFormat="1" ht="15" customHeight="1" x14ac:dyDescent="0.25">
      <c r="A18" s="52">
        <v>2</v>
      </c>
      <c r="B18" s="52" t="s">
        <v>38</v>
      </c>
      <c r="C18" s="52">
        <v>4446</v>
      </c>
      <c r="D18" s="6"/>
      <c r="H18"/>
      <c r="I18"/>
      <c r="J18"/>
      <c r="K18"/>
      <c r="L18"/>
      <c r="M18"/>
      <c r="N18"/>
      <c r="O18"/>
    </row>
    <row r="19" spans="1:15" s="1" customFormat="1" x14ac:dyDescent="0.25">
      <c r="A19" s="52"/>
      <c r="B19" s="51" t="s">
        <v>14</v>
      </c>
      <c r="C19" s="51">
        <f>SUM(C17:C18)</f>
        <v>10296</v>
      </c>
      <c r="D19" s="5">
        <f>C19+D15</f>
        <v>35208</v>
      </c>
      <c r="H19"/>
      <c r="I19"/>
      <c r="J19"/>
      <c r="K19"/>
      <c r="L19"/>
      <c r="M19"/>
      <c r="N19"/>
      <c r="O19"/>
    </row>
    <row r="20" spans="1:15" s="1" customFormat="1" x14ac:dyDescent="0.25">
      <c r="A20" s="50"/>
      <c r="B20" s="51" t="s">
        <v>15</v>
      </c>
      <c r="C20" s="50"/>
      <c r="D20" s="2"/>
      <c r="H20"/>
      <c r="I20"/>
      <c r="J20"/>
      <c r="K20"/>
      <c r="L20"/>
      <c r="M20"/>
      <c r="N20"/>
      <c r="O20"/>
    </row>
    <row r="21" spans="1:15" s="1" customFormat="1" x14ac:dyDescent="0.25">
      <c r="A21" s="50">
        <v>1</v>
      </c>
      <c r="B21" s="58" t="s">
        <v>37</v>
      </c>
      <c r="C21" s="58">
        <v>5850</v>
      </c>
      <c r="D21" s="4"/>
      <c r="H21"/>
      <c r="I21"/>
      <c r="J21"/>
      <c r="K21"/>
      <c r="L21"/>
      <c r="M21"/>
      <c r="N21"/>
      <c r="O21"/>
    </row>
    <row r="22" spans="1:15" s="57" customFormat="1" ht="30" x14ac:dyDescent="0.25">
      <c r="A22" s="52">
        <v>2</v>
      </c>
      <c r="B22" s="52" t="s">
        <v>38</v>
      </c>
      <c r="C22" s="52">
        <v>4446</v>
      </c>
      <c r="D22" s="6"/>
      <c r="H22"/>
      <c r="I22"/>
      <c r="J22"/>
      <c r="K22"/>
      <c r="L22"/>
      <c r="M22"/>
      <c r="N22"/>
      <c r="O22"/>
    </row>
    <row r="23" spans="1:15" s="57" customFormat="1" x14ac:dyDescent="0.25">
      <c r="A23" s="52"/>
      <c r="B23" s="51" t="s">
        <v>17</v>
      </c>
      <c r="C23" s="51">
        <f>SUM(C21:C22)</f>
        <v>10296</v>
      </c>
      <c r="D23" s="5">
        <f>C23+D19</f>
        <v>45504</v>
      </c>
      <c r="H23"/>
      <c r="I23"/>
      <c r="J23"/>
      <c r="K23"/>
      <c r="L23"/>
      <c r="M23"/>
      <c r="N23"/>
      <c r="O23"/>
    </row>
    <row r="24" spans="1:15" s="57" customFormat="1" x14ac:dyDescent="0.25">
      <c r="A24" s="50"/>
      <c r="B24" s="51" t="s">
        <v>18</v>
      </c>
      <c r="C24" s="50"/>
      <c r="D24" s="2"/>
      <c r="H24"/>
      <c r="I24"/>
      <c r="J24"/>
      <c r="K24"/>
      <c r="L24"/>
      <c r="M24"/>
      <c r="N24"/>
      <c r="O24"/>
    </row>
    <row r="25" spans="1:15" s="57" customFormat="1" x14ac:dyDescent="0.25">
      <c r="A25" s="50">
        <v>1</v>
      </c>
      <c r="B25" s="58" t="s">
        <v>37</v>
      </c>
      <c r="C25" s="58">
        <v>5850</v>
      </c>
      <c r="D25" s="4"/>
      <c r="H25"/>
      <c r="I25"/>
      <c r="J25"/>
      <c r="K25"/>
      <c r="L25"/>
      <c r="M25"/>
      <c r="N25"/>
      <c r="O25"/>
    </row>
    <row r="26" spans="1:15" s="57" customFormat="1" ht="30" x14ac:dyDescent="0.25">
      <c r="A26" s="52">
        <v>2</v>
      </c>
      <c r="B26" s="52" t="s">
        <v>38</v>
      </c>
      <c r="C26" s="52">
        <v>4446</v>
      </c>
      <c r="D26" s="6"/>
      <c r="H26"/>
      <c r="I26"/>
      <c r="J26"/>
      <c r="K26"/>
      <c r="L26"/>
      <c r="M26"/>
      <c r="N26"/>
      <c r="O26"/>
    </row>
    <row r="27" spans="1:15" s="57" customFormat="1" x14ac:dyDescent="0.25">
      <c r="A27" s="52"/>
      <c r="B27" s="51" t="s">
        <v>21</v>
      </c>
      <c r="C27" s="51">
        <f>SUM(C25:C26)</f>
        <v>10296</v>
      </c>
      <c r="D27" s="5">
        <f>C27+D23</f>
        <v>55800</v>
      </c>
      <c r="H27"/>
      <c r="I27"/>
      <c r="J27"/>
      <c r="K27"/>
      <c r="L27"/>
      <c r="M27"/>
      <c r="N27"/>
      <c r="O27"/>
    </row>
    <row r="28" spans="1:15" s="1" customFormat="1" x14ac:dyDescent="0.25">
      <c r="A28" s="50"/>
      <c r="B28" s="51" t="s">
        <v>22</v>
      </c>
      <c r="C28" s="50"/>
      <c r="D28" s="2"/>
      <c r="H28"/>
      <c r="I28"/>
      <c r="J28"/>
      <c r="K28"/>
      <c r="L28"/>
      <c r="M28"/>
      <c r="N28"/>
      <c r="O28"/>
    </row>
    <row r="29" spans="1:15" s="1" customFormat="1" x14ac:dyDescent="0.25">
      <c r="A29" s="50">
        <v>1</v>
      </c>
      <c r="B29" s="58" t="s">
        <v>37</v>
      </c>
      <c r="C29" s="58">
        <v>5850</v>
      </c>
      <c r="D29" s="4"/>
      <c r="H29"/>
      <c r="I29"/>
      <c r="J29"/>
      <c r="K29"/>
      <c r="L29"/>
      <c r="M29"/>
      <c r="N29"/>
      <c r="O29"/>
    </row>
    <row r="30" spans="1:15" s="1" customFormat="1" ht="30" x14ac:dyDescent="0.25">
      <c r="A30" s="52">
        <v>2</v>
      </c>
      <c r="B30" s="52" t="s">
        <v>38</v>
      </c>
      <c r="C30" s="52">
        <v>4446</v>
      </c>
      <c r="D30" s="6"/>
      <c r="H30"/>
      <c r="I30"/>
      <c r="J30"/>
      <c r="K30"/>
      <c r="L30"/>
      <c r="M30"/>
      <c r="N30"/>
      <c r="O30"/>
    </row>
    <row r="31" spans="1:15" s="1" customFormat="1" x14ac:dyDescent="0.25">
      <c r="A31" s="52">
        <v>3</v>
      </c>
      <c r="B31" s="52" t="s">
        <v>42</v>
      </c>
      <c r="C31" s="52">
        <v>899</v>
      </c>
      <c r="D31" s="6"/>
      <c r="H31"/>
      <c r="I31"/>
      <c r="J31"/>
      <c r="K31"/>
      <c r="L31"/>
      <c r="M31"/>
      <c r="N31"/>
      <c r="O31"/>
    </row>
    <row r="32" spans="1:15" s="1" customFormat="1" x14ac:dyDescent="0.25">
      <c r="A32" s="50"/>
      <c r="B32" s="59" t="s">
        <v>23</v>
      </c>
      <c r="C32" s="59">
        <f>SUM(C29:C31)</f>
        <v>11195</v>
      </c>
      <c r="D32" s="5">
        <f>C32+D27</f>
        <v>66995</v>
      </c>
      <c r="H32"/>
      <c r="I32"/>
      <c r="J32"/>
      <c r="K32"/>
      <c r="L32"/>
      <c r="M32"/>
      <c r="N32"/>
      <c r="O32"/>
    </row>
    <row r="33" spans="1:15" s="1" customFormat="1" x14ac:dyDescent="0.25">
      <c r="A33" s="50"/>
      <c r="B33" s="51" t="s">
        <v>24</v>
      </c>
      <c r="C33" s="50"/>
      <c r="D33" s="2"/>
      <c r="H33"/>
      <c r="I33"/>
      <c r="J33"/>
      <c r="K33"/>
      <c r="L33"/>
      <c r="M33"/>
      <c r="N33"/>
      <c r="O33"/>
    </row>
    <row r="34" spans="1:15" s="1" customFormat="1" x14ac:dyDescent="0.25">
      <c r="A34" s="50">
        <v>1</v>
      </c>
      <c r="B34" s="58" t="s">
        <v>37</v>
      </c>
      <c r="C34" s="58">
        <v>7020</v>
      </c>
      <c r="D34" s="4"/>
      <c r="H34"/>
      <c r="I34"/>
      <c r="J34"/>
      <c r="K34"/>
      <c r="L34"/>
      <c r="M34"/>
      <c r="N34"/>
      <c r="O34"/>
    </row>
    <row r="35" spans="1:15" s="57" customFormat="1" ht="30" x14ac:dyDescent="0.25">
      <c r="A35" s="52">
        <v>2</v>
      </c>
      <c r="B35" s="52" t="s">
        <v>38</v>
      </c>
      <c r="C35" s="52">
        <v>4446</v>
      </c>
      <c r="D35" s="6"/>
      <c r="H35"/>
      <c r="I35"/>
      <c r="J35"/>
      <c r="K35"/>
      <c r="L35"/>
      <c r="M35"/>
      <c r="N35"/>
      <c r="O35"/>
    </row>
    <row r="36" spans="1:15" s="1" customFormat="1" x14ac:dyDescent="0.25">
      <c r="A36" s="50"/>
      <c r="B36" s="51" t="s">
        <v>25</v>
      </c>
      <c r="C36" s="51">
        <f>SUM(C34:C35)</f>
        <v>11466</v>
      </c>
      <c r="D36" s="5">
        <f>C36+D32</f>
        <v>78461</v>
      </c>
      <c r="H36"/>
      <c r="I36"/>
      <c r="J36"/>
      <c r="K36"/>
      <c r="L36"/>
      <c r="M36"/>
      <c r="N36"/>
      <c r="O36"/>
    </row>
    <row r="37" spans="1:15" s="1" customFormat="1" x14ac:dyDescent="0.25">
      <c r="A37" s="50"/>
      <c r="B37" s="51" t="s">
        <v>26</v>
      </c>
      <c r="C37" s="50"/>
      <c r="D37" s="2"/>
      <c r="H37"/>
      <c r="I37"/>
      <c r="J37"/>
      <c r="K37"/>
      <c r="L37"/>
      <c r="M37"/>
      <c r="N37"/>
      <c r="O37"/>
    </row>
    <row r="38" spans="1:15" s="1" customFormat="1" x14ac:dyDescent="0.25">
      <c r="A38" s="50">
        <v>1</v>
      </c>
      <c r="B38" s="58" t="s">
        <v>37</v>
      </c>
      <c r="C38" s="58">
        <v>7020</v>
      </c>
      <c r="D38" s="4"/>
      <c r="H38"/>
      <c r="I38"/>
      <c r="J38"/>
      <c r="K38"/>
      <c r="L38"/>
      <c r="M38"/>
      <c r="N38"/>
      <c r="O38"/>
    </row>
    <row r="39" spans="1:15" s="1" customFormat="1" ht="30" x14ac:dyDescent="0.25">
      <c r="A39" s="52">
        <v>2</v>
      </c>
      <c r="B39" s="52" t="s">
        <v>38</v>
      </c>
      <c r="C39" s="52">
        <v>4446</v>
      </c>
      <c r="D39" s="6"/>
      <c r="H39"/>
      <c r="I39"/>
      <c r="J39"/>
      <c r="K39"/>
      <c r="L39"/>
      <c r="M39"/>
      <c r="N39"/>
      <c r="O39"/>
    </row>
    <row r="40" spans="1:15" s="1" customFormat="1" x14ac:dyDescent="0.25">
      <c r="A40" s="50"/>
      <c r="B40" s="51" t="s">
        <v>28</v>
      </c>
      <c r="C40" s="51">
        <f>SUM(C38:C39)</f>
        <v>11466</v>
      </c>
      <c r="D40" s="5">
        <f>C40+D36</f>
        <v>89927</v>
      </c>
      <c r="H40"/>
      <c r="I40"/>
      <c r="J40"/>
      <c r="K40"/>
      <c r="L40"/>
      <c r="M40"/>
      <c r="N40"/>
      <c r="O40"/>
    </row>
    <row r="41" spans="1:15" s="1" customFormat="1" x14ac:dyDescent="0.25">
      <c r="A41" s="50"/>
      <c r="B41" s="51" t="s">
        <v>29</v>
      </c>
      <c r="C41" s="50"/>
      <c r="D41" s="2"/>
      <c r="H41"/>
      <c r="I41"/>
      <c r="J41"/>
      <c r="K41"/>
      <c r="L41"/>
      <c r="M41"/>
      <c r="N41"/>
      <c r="O41"/>
    </row>
    <row r="42" spans="1:15" s="1" customFormat="1" x14ac:dyDescent="0.25">
      <c r="A42" s="50">
        <v>1</v>
      </c>
      <c r="B42" s="58" t="s">
        <v>37</v>
      </c>
      <c r="C42" s="58">
        <v>7020</v>
      </c>
      <c r="D42" s="4"/>
    </row>
    <row r="43" spans="1:15" ht="30" x14ac:dyDescent="0.25">
      <c r="A43" s="52">
        <v>2</v>
      </c>
      <c r="B43" s="52" t="s">
        <v>38</v>
      </c>
      <c r="C43" s="52">
        <v>4446</v>
      </c>
      <c r="D43" s="6"/>
    </row>
    <row r="44" spans="1:15" x14ac:dyDescent="0.25">
      <c r="A44" s="50">
        <v>3</v>
      </c>
      <c r="B44" s="52" t="s">
        <v>43</v>
      </c>
      <c r="C44" s="52">
        <v>1440</v>
      </c>
      <c r="D44" s="2"/>
    </row>
    <row r="45" spans="1:15" x14ac:dyDescent="0.25">
      <c r="A45" s="50"/>
      <c r="B45" s="59" t="s">
        <v>31</v>
      </c>
      <c r="C45" s="59">
        <f>SUM(C42:C44)</f>
        <v>12906</v>
      </c>
      <c r="D45" s="5">
        <f>C45+D40</f>
        <v>102833</v>
      </c>
    </row>
    <row r="46" spans="1:15" x14ac:dyDescent="0.25">
      <c r="A46" s="50"/>
      <c r="B46" s="51" t="s">
        <v>32</v>
      </c>
      <c r="C46" s="50"/>
      <c r="D46" s="2"/>
    </row>
    <row r="47" spans="1:15" x14ac:dyDescent="0.25">
      <c r="A47" s="50">
        <v>1</v>
      </c>
      <c r="B47" s="58" t="s">
        <v>37</v>
      </c>
      <c r="C47" s="58">
        <v>7020</v>
      </c>
      <c r="D47" s="4"/>
    </row>
    <row r="48" spans="1:15" ht="30" x14ac:dyDescent="0.25">
      <c r="A48" s="52">
        <v>2</v>
      </c>
      <c r="B48" s="52" t="s">
        <v>38</v>
      </c>
      <c r="C48" s="52">
        <v>4446</v>
      </c>
      <c r="D48" s="6"/>
    </row>
    <row r="49" spans="1:4" x14ac:dyDescent="0.25">
      <c r="A49" s="50">
        <v>3</v>
      </c>
      <c r="B49" s="58" t="s">
        <v>44</v>
      </c>
      <c r="C49" s="58">
        <v>1181</v>
      </c>
      <c r="D49" s="4"/>
    </row>
    <row r="50" spans="1:4" x14ac:dyDescent="0.25">
      <c r="A50" s="52">
        <v>4</v>
      </c>
      <c r="B50" s="52" t="s">
        <v>45</v>
      </c>
      <c r="C50" s="52">
        <v>480</v>
      </c>
      <c r="D50" s="6"/>
    </row>
    <row r="51" spans="1:4" x14ac:dyDescent="0.25">
      <c r="A51" s="52"/>
      <c r="B51" s="51" t="s">
        <v>33</v>
      </c>
      <c r="C51" s="51">
        <f>SUM(C47:C50)</f>
        <v>13127</v>
      </c>
      <c r="D51" s="9">
        <f>C51+D45</f>
        <v>115960</v>
      </c>
    </row>
    <row r="52" spans="1:4" x14ac:dyDescent="0.25">
      <c r="A52" s="50"/>
      <c r="B52" s="51" t="s">
        <v>34</v>
      </c>
      <c r="C52" s="50"/>
      <c r="D52" s="2"/>
    </row>
    <row r="53" spans="1:4" x14ac:dyDescent="0.25">
      <c r="A53" s="50">
        <v>1</v>
      </c>
      <c r="B53" s="58" t="s">
        <v>37</v>
      </c>
      <c r="C53" s="58">
        <v>7020</v>
      </c>
      <c r="D53" s="4"/>
    </row>
    <row r="54" spans="1:4" ht="30" x14ac:dyDescent="0.25">
      <c r="A54" s="52">
        <v>2</v>
      </c>
      <c r="B54" s="52" t="s">
        <v>38</v>
      </c>
      <c r="C54" s="52">
        <v>4446</v>
      </c>
      <c r="D54" s="6"/>
    </row>
    <row r="55" spans="1:4" x14ac:dyDescent="0.25">
      <c r="A55" s="52"/>
      <c r="B55" s="51" t="s">
        <v>35</v>
      </c>
      <c r="C55" s="51">
        <f>SUM(C53:C54)</f>
        <v>11466</v>
      </c>
      <c r="D55" s="9">
        <f>C55+D51</f>
        <v>127426</v>
      </c>
    </row>
    <row r="56" spans="1:4" x14ac:dyDescent="0.25">
      <c r="A56" s="50"/>
      <c r="B56" s="51" t="s">
        <v>72</v>
      </c>
      <c r="C56" s="50"/>
      <c r="D56" s="2"/>
    </row>
    <row r="57" spans="1:4" x14ac:dyDescent="0.25">
      <c r="A57" s="50">
        <v>1</v>
      </c>
      <c r="B57" s="58" t="s">
        <v>37</v>
      </c>
      <c r="C57" s="58">
        <v>7020</v>
      </c>
      <c r="D57" s="4"/>
    </row>
    <row r="58" spans="1:4" ht="30" x14ac:dyDescent="0.25">
      <c r="A58" s="52">
        <v>2</v>
      </c>
      <c r="B58" s="52" t="s">
        <v>38</v>
      </c>
      <c r="C58" s="52">
        <v>4446</v>
      </c>
      <c r="D58" s="6"/>
    </row>
    <row r="59" spans="1:4" x14ac:dyDescent="0.25">
      <c r="A59" s="52"/>
      <c r="B59" s="51" t="s">
        <v>104</v>
      </c>
      <c r="C59" s="51">
        <f>SUM(C57:C58)</f>
        <v>11466</v>
      </c>
      <c r="D59" s="9">
        <f>C59+D55</f>
        <v>138892</v>
      </c>
    </row>
    <row r="60" spans="1:4" x14ac:dyDescent="0.25">
      <c r="A60" s="52"/>
      <c r="B60" s="58"/>
      <c r="C60" s="58"/>
      <c r="D60" s="9"/>
    </row>
    <row r="61" spans="1:4" x14ac:dyDescent="0.25">
      <c r="A61" s="52"/>
      <c r="B61" s="59"/>
      <c r="C61" s="59"/>
      <c r="D61" s="9"/>
    </row>
    <row r="62" spans="1:4" x14ac:dyDescent="0.25">
      <c r="A62" s="50"/>
      <c r="B62" s="51"/>
      <c r="C62" s="50"/>
      <c r="D62" s="2"/>
    </row>
    <row r="63" spans="1:4" x14ac:dyDescent="0.25">
      <c r="A63" s="50"/>
      <c r="B63" s="58"/>
      <c r="C63" s="58"/>
      <c r="D63" s="4"/>
    </row>
    <row r="64" spans="1:4" x14ac:dyDescent="0.25">
      <c r="A64" s="52"/>
      <c r="B64" s="52"/>
      <c r="C64" s="52"/>
      <c r="D64" s="6"/>
    </row>
    <row r="65" spans="1:4" x14ac:dyDescent="0.25">
      <c r="A65" s="6"/>
      <c r="B65" s="60"/>
      <c r="C65" s="44"/>
      <c r="D65" s="9"/>
    </row>
    <row r="66" spans="1:4" x14ac:dyDescent="0.25">
      <c r="A66" s="6"/>
      <c r="B66" s="44"/>
      <c r="C66" s="45"/>
      <c r="D66" s="9"/>
    </row>
    <row r="67" spans="1:4" x14ac:dyDescent="0.25">
      <c r="A67" s="6"/>
      <c r="B67" s="44"/>
      <c r="C67" s="45"/>
      <c r="D67" s="9"/>
    </row>
    <row r="68" spans="1:4" x14ac:dyDescent="0.25">
      <c r="A68" s="6"/>
      <c r="B68" s="44"/>
      <c r="C68" s="45"/>
      <c r="D68" s="9"/>
    </row>
    <row r="69" spans="1:4" x14ac:dyDescent="0.25">
      <c r="A69" s="6"/>
      <c r="B69" s="6"/>
      <c r="C69" s="6"/>
      <c r="D69" s="9"/>
    </row>
    <row r="70" spans="1:4" x14ac:dyDescent="0.25">
      <c r="A70" s="8"/>
      <c r="B70" s="6"/>
      <c r="C70" s="8"/>
      <c r="D70" s="9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5"/>
  <sheetViews>
    <sheetView workbookViewId="0">
      <selection activeCell="B14" sqref="B14"/>
    </sheetView>
  </sheetViews>
  <sheetFormatPr defaultColWidth="9" defaultRowHeight="15" x14ac:dyDescent="0.25"/>
  <cols>
    <col min="1" max="1" width="4.28515625" customWidth="1"/>
    <col min="2" max="2" width="46" customWidth="1"/>
    <col min="4" max="4" width="9.5703125" customWidth="1"/>
  </cols>
  <sheetData>
    <row r="1" spans="1:4" ht="15.95" customHeight="1" x14ac:dyDescent="0.25">
      <c r="A1" s="1"/>
      <c r="B1" s="61" t="s">
        <v>0</v>
      </c>
      <c r="C1" s="61"/>
      <c r="D1" s="61"/>
    </row>
    <row r="2" spans="1:4" ht="15.95" customHeight="1" x14ac:dyDescent="0.25">
      <c r="A2" s="1"/>
      <c r="B2" s="15" t="s">
        <v>1</v>
      </c>
      <c r="C2" s="27"/>
      <c r="D2" s="27"/>
    </row>
    <row r="3" spans="1:4" ht="15.95" customHeight="1" x14ac:dyDescent="0.25">
      <c r="A3" s="1"/>
      <c r="B3" s="61" t="s">
        <v>46</v>
      </c>
      <c r="C3" s="61"/>
      <c r="D3" s="61"/>
    </row>
    <row r="4" spans="1:4" ht="26.25" x14ac:dyDescent="0.25">
      <c r="A4" s="4"/>
      <c r="B4" s="3" t="s">
        <v>3</v>
      </c>
      <c r="C4" s="2" t="s">
        <v>4</v>
      </c>
      <c r="D4" s="3" t="s">
        <v>5</v>
      </c>
    </row>
    <row r="5" spans="1:4" x14ac:dyDescent="0.25">
      <c r="A5" s="50"/>
      <c r="B5" s="51" t="s">
        <v>12</v>
      </c>
      <c r="C5" s="50"/>
      <c r="D5" s="50"/>
    </row>
    <row r="6" spans="1:4" x14ac:dyDescent="0.25">
      <c r="A6" s="50">
        <v>1</v>
      </c>
      <c r="B6" s="52" t="s">
        <v>47</v>
      </c>
      <c r="C6" s="53">
        <v>850.3</v>
      </c>
      <c r="D6" s="51">
        <f>C6</f>
        <v>850.3</v>
      </c>
    </row>
    <row r="7" spans="1:4" x14ac:dyDescent="0.25">
      <c r="A7" s="50"/>
      <c r="B7" s="51" t="s">
        <v>18</v>
      </c>
      <c r="C7" s="54"/>
      <c r="D7" s="55"/>
    </row>
    <row r="8" spans="1:4" x14ac:dyDescent="0.25">
      <c r="A8" s="52">
        <v>1</v>
      </c>
      <c r="B8" s="52" t="s">
        <v>47</v>
      </c>
      <c r="C8" s="52">
        <v>837.5</v>
      </c>
      <c r="D8" s="51">
        <f>C8+D6</f>
        <v>1687.8</v>
      </c>
    </row>
    <row r="9" spans="1:4" x14ac:dyDescent="0.25">
      <c r="A9" s="50"/>
      <c r="B9" s="51" t="s">
        <v>22</v>
      </c>
      <c r="C9" s="52"/>
      <c r="D9" s="52"/>
    </row>
    <row r="10" spans="1:4" x14ac:dyDescent="0.25">
      <c r="A10" s="50">
        <v>1</v>
      </c>
      <c r="B10" s="52" t="s">
        <v>48</v>
      </c>
      <c r="C10" s="51">
        <v>1410.8</v>
      </c>
      <c r="D10" s="51">
        <f>C10+D8</f>
        <v>3098.6</v>
      </c>
    </row>
    <row r="11" spans="1:4" x14ac:dyDescent="0.25">
      <c r="A11" s="52"/>
      <c r="B11" s="51" t="s">
        <v>24</v>
      </c>
      <c r="C11" s="52"/>
      <c r="D11" s="51"/>
    </row>
    <row r="12" spans="1:4" x14ac:dyDescent="0.25">
      <c r="A12" s="52">
        <v>1</v>
      </c>
      <c r="B12" s="52" t="s">
        <v>49</v>
      </c>
      <c r="C12" s="52">
        <v>1010.9</v>
      </c>
      <c r="D12" s="51">
        <f>C12+D10</f>
        <v>4109.5</v>
      </c>
    </row>
    <row r="13" spans="1:4" x14ac:dyDescent="0.25">
      <c r="A13" s="52"/>
      <c r="B13" s="51" t="s">
        <v>34</v>
      </c>
      <c r="C13" s="52"/>
      <c r="D13" s="51"/>
    </row>
    <row r="14" spans="1:4" x14ac:dyDescent="0.25">
      <c r="A14" s="52">
        <v>1</v>
      </c>
      <c r="B14" s="52" t="s">
        <v>50</v>
      </c>
      <c r="C14" s="52">
        <v>1073</v>
      </c>
      <c r="D14" s="51">
        <f>C14+D12</f>
        <v>5182.5</v>
      </c>
    </row>
    <row r="15" spans="1:4" x14ac:dyDescent="0.25">
      <c r="A15" s="52"/>
      <c r="B15" s="52"/>
      <c r="C15" s="52"/>
      <c r="D15" s="51"/>
    </row>
    <row r="16" spans="1:4" x14ac:dyDescent="0.25">
      <c r="A16" s="52"/>
      <c r="B16" s="51"/>
      <c r="C16" s="51"/>
      <c r="D16" s="51"/>
    </row>
    <row r="17" spans="1:4" x14ac:dyDescent="0.25">
      <c r="A17" s="52"/>
      <c r="B17" s="52"/>
      <c r="C17" s="52"/>
      <c r="D17" s="52"/>
    </row>
    <row r="18" spans="1:4" x14ac:dyDescent="0.25">
      <c r="A18" s="52"/>
      <c r="B18" s="52"/>
      <c r="C18" s="51"/>
      <c r="D18" s="51"/>
    </row>
    <row r="19" spans="1:4" x14ac:dyDescent="0.25">
      <c r="A19" s="52"/>
      <c r="B19" s="51"/>
      <c r="C19" s="51"/>
      <c r="D19" s="51"/>
    </row>
    <row r="20" spans="1:4" x14ac:dyDescent="0.25">
      <c r="A20" s="52"/>
      <c r="B20" s="52"/>
      <c r="C20" s="52"/>
      <c r="D20" s="51"/>
    </row>
    <row r="21" spans="1:4" x14ac:dyDescent="0.25">
      <c r="A21" s="52"/>
      <c r="B21" s="52"/>
      <c r="C21" s="52"/>
      <c r="D21" s="51"/>
    </row>
    <row r="22" spans="1:4" x14ac:dyDescent="0.25">
      <c r="A22" s="52"/>
      <c r="B22" s="52"/>
      <c r="C22" s="52"/>
      <c r="D22" s="51"/>
    </row>
    <row r="23" spans="1:4" x14ac:dyDescent="0.25">
      <c r="A23" s="52"/>
      <c r="B23" s="51"/>
      <c r="C23" s="51"/>
      <c r="D23" s="51"/>
    </row>
    <row r="24" spans="1:4" x14ac:dyDescent="0.25">
      <c r="A24" s="52"/>
      <c r="B24" s="51"/>
      <c r="C24" s="52"/>
      <c r="D24" s="51"/>
    </row>
    <row r="25" spans="1:4" x14ac:dyDescent="0.25">
      <c r="A25" s="52"/>
      <c r="B25" s="52"/>
      <c r="C25" s="52"/>
      <c r="D25" s="51"/>
    </row>
    <row r="26" spans="1:4" x14ac:dyDescent="0.25">
      <c r="A26" s="52"/>
      <c r="B26" s="52"/>
      <c r="C26" s="52"/>
      <c r="D26" s="51"/>
    </row>
    <row r="27" spans="1:4" x14ac:dyDescent="0.25">
      <c r="A27" s="52"/>
      <c r="B27" s="51"/>
      <c r="C27" s="51"/>
      <c r="D27" s="51"/>
    </row>
    <row r="28" spans="1:4" x14ac:dyDescent="0.25">
      <c r="A28" s="52"/>
      <c r="B28" s="51"/>
      <c r="C28" s="52"/>
      <c r="D28" s="51"/>
    </row>
    <row r="29" spans="1:4" x14ac:dyDescent="0.25">
      <c r="A29" s="52"/>
      <c r="B29" s="51"/>
      <c r="C29" s="52"/>
      <c r="D29" s="51"/>
    </row>
    <row r="30" spans="1:4" x14ac:dyDescent="0.25">
      <c r="A30" s="52"/>
      <c r="B30" s="51"/>
      <c r="C30" s="52"/>
      <c r="D30" s="51"/>
    </row>
    <row r="31" spans="1:4" x14ac:dyDescent="0.25">
      <c r="A31" s="52"/>
      <c r="B31" s="51"/>
      <c r="C31" s="52"/>
      <c r="D31" s="51"/>
    </row>
    <row r="32" spans="1:4" x14ac:dyDescent="0.25">
      <c r="A32" s="52"/>
      <c r="B32" s="51"/>
      <c r="C32" s="52"/>
      <c r="D32" s="51"/>
    </row>
    <row r="33" spans="1:4" x14ac:dyDescent="0.25">
      <c r="A33" s="52"/>
      <c r="B33" s="51"/>
      <c r="C33" s="52"/>
      <c r="D33" s="51"/>
    </row>
    <row r="34" spans="1:4" x14ac:dyDescent="0.25">
      <c r="A34" s="52"/>
      <c r="B34" s="51"/>
      <c r="C34" s="52"/>
      <c r="D34" s="51"/>
    </row>
    <row r="35" spans="1:4" x14ac:dyDescent="0.25">
      <c r="A35" s="52"/>
      <c r="B35" s="51"/>
      <c r="C35" s="52"/>
      <c r="D35" s="51"/>
    </row>
    <row r="36" spans="1:4" x14ac:dyDescent="0.25">
      <c r="A36" s="52"/>
      <c r="B36" s="52"/>
      <c r="C36" s="52"/>
      <c r="D36" s="51"/>
    </row>
    <row r="37" spans="1:4" x14ac:dyDescent="0.25">
      <c r="A37" s="52"/>
      <c r="B37" s="51"/>
      <c r="C37" s="52"/>
      <c r="D37" s="51"/>
    </row>
    <row r="38" spans="1:4" x14ac:dyDescent="0.25">
      <c r="A38" s="56"/>
      <c r="B38" s="56"/>
      <c r="C38" s="56"/>
      <c r="D38" s="56"/>
    </row>
    <row r="39" spans="1:4" x14ac:dyDescent="0.25">
      <c r="A39" s="56"/>
      <c r="B39" s="56"/>
      <c r="C39" s="56"/>
      <c r="D39" s="56"/>
    </row>
    <row r="40" spans="1:4" x14ac:dyDescent="0.25">
      <c r="A40" s="56"/>
      <c r="B40" s="56"/>
      <c r="C40" s="56"/>
      <c r="D40" s="56"/>
    </row>
    <row r="41" spans="1:4" x14ac:dyDescent="0.25">
      <c r="A41" s="56"/>
      <c r="B41" s="56"/>
      <c r="C41" s="56"/>
      <c r="D41" s="56"/>
    </row>
    <row r="42" spans="1:4" x14ac:dyDescent="0.25">
      <c r="A42" s="56"/>
      <c r="B42" s="56"/>
      <c r="C42" s="56"/>
      <c r="D42" s="56"/>
    </row>
    <row r="43" spans="1:4" x14ac:dyDescent="0.25">
      <c r="A43" s="56"/>
      <c r="B43" s="56"/>
      <c r="C43" s="56"/>
      <c r="D43" s="56"/>
    </row>
    <row r="44" spans="1:4" x14ac:dyDescent="0.25">
      <c r="A44" s="56"/>
      <c r="B44" s="56"/>
      <c r="C44" s="56"/>
      <c r="D44" s="56"/>
    </row>
    <row r="45" spans="1:4" x14ac:dyDescent="0.25">
      <c r="A45" s="56"/>
      <c r="B45" s="56"/>
      <c r="C45" s="56"/>
      <c r="D45" s="56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11" sqref="D11"/>
    </sheetView>
  </sheetViews>
  <sheetFormatPr defaultColWidth="9"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27"/>
      <c r="B1" s="61" t="s">
        <v>0</v>
      </c>
      <c r="C1" s="61"/>
      <c r="D1" s="61"/>
      <c r="E1" s="30"/>
      <c r="F1" s="30"/>
      <c r="G1" s="30"/>
      <c r="H1" s="30"/>
    </row>
    <row r="2" spans="1:8" ht="15.95" customHeight="1" x14ac:dyDescent="0.25">
      <c r="A2" s="27"/>
      <c r="B2" s="62" t="s">
        <v>1</v>
      </c>
      <c r="C2" s="62"/>
      <c r="D2" s="62"/>
      <c r="E2" s="1"/>
      <c r="F2" s="1"/>
      <c r="G2" s="1"/>
      <c r="H2" s="1"/>
    </row>
    <row r="3" spans="1:8" ht="15.95" customHeight="1" x14ac:dyDescent="0.25">
      <c r="A3" s="27"/>
      <c r="B3" s="61" t="s">
        <v>51</v>
      </c>
      <c r="C3" s="61"/>
      <c r="D3" s="61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4"/>
      <c r="B5" s="5" t="s">
        <v>6</v>
      </c>
      <c r="C5" s="4"/>
      <c r="D5" s="4"/>
      <c r="E5" s="1"/>
      <c r="F5" s="1"/>
      <c r="G5" s="1"/>
      <c r="H5" s="1"/>
    </row>
    <row r="6" spans="1:8" x14ac:dyDescent="0.25">
      <c r="A6" s="6">
        <v>1</v>
      </c>
      <c r="B6" s="44" t="s">
        <v>52</v>
      </c>
      <c r="C6" s="45">
        <v>1270</v>
      </c>
      <c r="D6" s="4">
        <f>C6</f>
        <v>1270</v>
      </c>
      <c r="E6" s="1"/>
      <c r="F6" s="1"/>
      <c r="G6" s="1"/>
      <c r="H6" s="1"/>
    </row>
    <row r="7" spans="1:8" x14ac:dyDescent="0.25">
      <c r="A7" s="6"/>
      <c r="B7" s="5" t="s">
        <v>18</v>
      </c>
      <c r="C7" s="7"/>
      <c r="D7" s="5"/>
    </row>
    <row r="8" spans="1:8" x14ac:dyDescent="0.25">
      <c r="A8" s="8">
        <v>1</v>
      </c>
      <c r="B8" s="8" t="s">
        <v>53</v>
      </c>
      <c r="C8" s="11">
        <v>3245</v>
      </c>
      <c r="D8" s="9">
        <f>C8+D6</f>
        <v>4515</v>
      </c>
    </row>
    <row r="9" spans="1:8" x14ac:dyDescent="0.25">
      <c r="A9" s="8"/>
      <c r="B9" s="5" t="s">
        <v>29</v>
      </c>
      <c r="C9" s="11"/>
      <c r="D9" s="10"/>
    </row>
    <row r="10" spans="1:8" x14ac:dyDescent="0.25">
      <c r="A10" s="38">
        <v>1</v>
      </c>
      <c r="B10" s="46" t="s">
        <v>54</v>
      </c>
      <c r="C10" s="9">
        <v>21600</v>
      </c>
      <c r="D10" s="9">
        <f>C10+D8</f>
        <v>26115</v>
      </c>
    </row>
    <row r="11" spans="1:8" x14ac:dyDescent="0.25">
      <c r="A11" s="40"/>
      <c r="B11" s="47"/>
      <c r="C11" s="42"/>
      <c r="D11" s="48"/>
    </row>
    <row r="12" spans="1:8" x14ac:dyDescent="0.25">
      <c r="A12" s="8"/>
      <c r="B12" s="6"/>
      <c r="C12" s="8"/>
      <c r="D12" s="9"/>
    </row>
    <row r="13" spans="1:8" x14ac:dyDescent="0.25">
      <c r="A13" s="8"/>
      <c r="B13" s="8"/>
      <c r="C13" s="8"/>
      <c r="D13" s="9"/>
    </row>
    <row r="14" spans="1:8" x14ac:dyDescent="0.25">
      <c r="A14" s="8"/>
      <c r="B14" s="9"/>
      <c r="C14" s="9"/>
      <c r="D14" s="9"/>
    </row>
    <row r="15" spans="1:8" x14ac:dyDescent="0.25">
      <c r="A15" s="8"/>
      <c r="B15" s="9"/>
      <c r="C15" s="9"/>
      <c r="D15" s="9"/>
    </row>
    <row r="16" spans="1:8" x14ac:dyDescent="0.25">
      <c r="A16" s="8"/>
      <c r="B16" s="8"/>
      <c r="C16" s="8"/>
      <c r="D16" s="9"/>
    </row>
    <row r="17" spans="1:4" x14ac:dyDescent="0.25">
      <c r="A17" s="8"/>
      <c r="B17" s="49"/>
      <c r="C17" s="8"/>
      <c r="D17" s="8"/>
    </row>
    <row r="18" spans="1:4" x14ac:dyDescent="0.25">
      <c r="A18" s="8"/>
      <c r="B18" s="8"/>
      <c r="C18" s="8"/>
      <c r="D18" s="8"/>
    </row>
    <row r="19" spans="1:4" x14ac:dyDescent="0.25">
      <c r="A19" s="8"/>
      <c r="B19" s="8"/>
      <c r="C19" s="8"/>
      <c r="D19" s="9"/>
    </row>
    <row r="20" spans="1:4" x14ac:dyDescent="0.25">
      <c r="A20" s="8"/>
      <c r="B20" s="8"/>
      <c r="C20" s="8"/>
      <c r="D20" s="8"/>
    </row>
    <row r="21" spans="1:4" x14ac:dyDescent="0.25">
      <c r="A21" s="8"/>
      <c r="B21" s="6"/>
      <c r="C21" s="8"/>
      <c r="D21" s="9"/>
    </row>
    <row r="22" spans="1:4" x14ac:dyDescent="0.25">
      <c r="A22" s="8"/>
      <c r="B22" s="6"/>
      <c r="C22" s="8"/>
      <c r="D22" s="8"/>
    </row>
    <row r="23" spans="1:4" x14ac:dyDescent="0.25">
      <c r="A23" s="8"/>
      <c r="B23" s="9"/>
      <c r="C23" s="9"/>
      <c r="D23" s="9"/>
    </row>
    <row r="24" spans="1:4" x14ac:dyDescent="0.25">
      <c r="A24" s="8"/>
      <c r="B24" s="9"/>
      <c r="C24" s="8"/>
      <c r="D24" s="8"/>
    </row>
    <row r="25" spans="1:4" x14ac:dyDescent="0.25">
      <c r="A25" s="8"/>
      <c r="B25" s="6"/>
      <c r="C25" s="8"/>
      <c r="D25" s="8"/>
    </row>
    <row r="26" spans="1:4" x14ac:dyDescent="0.25">
      <c r="A26" s="8"/>
      <c r="B26" s="6"/>
      <c r="C26" s="8"/>
      <c r="D26" s="9"/>
    </row>
    <row r="27" spans="1:4" x14ac:dyDescent="0.25">
      <c r="A27" s="8"/>
      <c r="B27" s="9"/>
      <c r="C27" s="9"/>
      <c r="D27" s="9"/>
    </row>
    <row r="28" spans="1:4" x14ac:dyDescent="0.25">
      <c r="A28" s="8"/>
      <c r="B28" s="8"/>
      <c r="C28" s="8"/>
      <c r="D28" s="8"/>
    </row>
    <row r="29" spans="1:4" x14ac:dyDescent="0.25">
      <c r="A29" s="8"/>
      <c r="B29" s="9"/>
      <c r="C29" s="9"/>
      <c r="D29" s="9"/>
    </row>
    <row r="30" spans="1:4" x14ac:dyDescent="0.25">
      <c r="A30" s="8"/>
      <c r="B30" s="9"/>
      <c r="C30" s="8"/>
      <c r="D30" s="8"/>
    </row>
    <row r="31" spans="1:4" x14ac:dyDescent="0.25">
      <c r="A31" s="8"/>
      <c r="B31" s="8"/>
      <c r="C31" s="8"/>
      <c r="D31" s="8"/>
    </row>
    <row r="32" spans="1:4" x14ac:dyDescent="0.25">
      <c r="A32" s="8"/>
      <c r="B32" s="9"/>
      <c r="C32" s="9"/>
      <c r="D32" s="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17" sqref="D17"/>
    </sheetView>
  </sheetViews>
  <sheetFormatPr defaultColWidth="9" defaultRowHeight="15" x14ac:dyDescent="0.25"/>
  <cols>
    <col min="1" max="1" width="5.140625" customWidth="1"/>
    <col min="2" max="2" width="45.28515625" customWidth="1"/>
  </cols>
  <sheetData>
    <row r="1" spans="1:4" ht="15.95" customHeight="1" x14ac:dyDescent="0.35">
      <c r="A1" s="1"/>
      <c r="B1" s="63" t="s">
        <v>0</v>
      </c>
      <c r="C1" s="63"/>
      <c r="D1" s="63"/>
    </row>
    <row r="2" spans="1:4" ht="15.95" customHeight="1" x14ac:dyDescent="0.25">
      <c r="A2" s="1"/>
      <c r="B2" s="62" t="s">
        <v>1</v>
      </c>
      <c r="C2" s="62"/>
      <c r="D2" s="62"/>
    </row>
    <row r="3" spans="1:4" ht="15.95" customHeight="1" x14ac:dyDescent="0.25">
      <c r="A3" s="1"/>
      <c r="B3" s="61" t="s">
        <v>55</v>
      </c>
      <c r="C3" s="61"/>
      <c r="D3" s="61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4"/>
      <c r="B5" s="5" t="s">
        <v>18</v>
      </c>
      <c r="C5" s="4"/>
      <c r="D5" s="4"/>
    </row>
    <row r="6" spans="1:4" x14ac:dyDescent="0.25">
      <c r="A6" s="4">
        <v>1</v>
      </c>
      <c r="B6" s="6" t="s">
        <v>56</v>
      </c>
      <c r="C6" s="34">
        <v>4137.6000000000004</v>
      </c>
      <c r="D6" s="4"/>
    </row>
    <row r="7" spans="1:4" x14ac:dyDescent="0.25">
      <c r="A7" s="4">
        <v>2</v>
      </c>
      <c r="B7" s="6" t="s">
        <v>57</v>
      </c>
      <c r="C7" s="34">
        <v>3600</v>
      </c>
      <c r="D7" s="4"/>
    </row>
    <row r="8" spans="1:4" x14ac:dyDescent="0.25">
      <c r="A8" s="4"/>
      <c r="B8" s="5" t="s">
        <v>21</v>
      </c>
      <c r="C8" s="35">
        <f>SUM(C6:C7)</f>
        <v>7737.6</v>
      </c>
      <c r="D8" s="4">
        <f>C8</f>
        <v>7737.6</v>
      </c>
    </row>
    <row r="9" spans="1:4" x14ac:dyDescent="0.25">
      <c r="A9" s="5"/>
      <c r="B9" s="5" t="s">
        <v>22</v>
      </c>
      <c r="C9" s="36"/>
      <c r="D9" s="5"/>
    </row>
    <row r="10" spans="1:4" x14ac:dyDescent="0.25">
      <c r="A10" s="5">
        <v>1</v>
      </c>
      <c r="B10" s="6" t="s">
        <v>58</v>
      </c>
      <c r="C10" s="36">
        <v>3350</v>
      </c>
      <c r="D10" s="5"/>
    </row>
    <row r="11" spans="1:4" x14ac:dyDescent="0.25">
      <c r="A11" s="5">
        <v>2</v>
      </c>
      <c r="B11" s="6" t="s">
        <v>59</v>
      </c>
      <c r="C11" s="36">
        <v>3572</v>
      </c>
      <c r="D11" s="5"/>
    </row>
    <row r="12" spans="1:4" x14ac:dyDescent="0.25">
      <c r="A12" s="9">
        <v>3</v>
      </c>
      <c r="B12" s="8" t="s">
        <v>57</v>
      </c>
      <c r="C12" s="37">
        <v>3600</v>
      </c>
      <c r="D12" s="9"/>
    </row>
    <row r="13" spans="1:4" x14ac:dyDescent="0.25">
      <c r="A13" s="8"/>
      <c r="B13" s="5" t="s">
        <v>23</v>
      </c>
      <c r="C13" s="37">
        <f>SUM(C10:C12)</f>
        <v>10522</v>
      </c>
      <c r="D13" s="10">
        <f>C13+D8</f>
        <v>18259.599999999999</v>
      </c>
    </row>
    <row r="14" spans="1:4" x14ac:dyDescent="0.25">
      <c r="A14" s="38"/>
      <c r="B14" s="39" t="s">
        <v>29</v>
      </c>
      <c r="C14" s="9"/>
      <c r="D14" s="9"/>
    </row>
    <row r="15" spans="1:4" ht="30" x14ac:dyDescent="0.25">
      <c r="A15" s="40">
        <v>1</v>
      </c>
      <c r="B15" s="41" t="s">
        <v>60</v>
      </c>
      <c r="C15" s="42">
        <v>4120</v>
      </c>
      <c r="D15" s="43"/>
    </row>
    <row r="16" spans="1:4" x14ac:dyDescent="0.25">
      <c r="A16" s="8">
        <v>2</v>
      </c>
      <c r="B16" s="6" t="s">
        <v>61</v>
      </c>
      <c r="C16" s="8">
        <v>1800</v>
      </c>
      <c r="D16" s="8"/>
    </row>
    <row r="17" spans="1:4" x14ac:dyDescent="0.25">
      <c r="A17" s="8"/>
      <c r="B17" s="9" t="s">
        <v>31</v>
      </c>
      <c r="C17" s="9">
        <f>SUM(C15:C16)</f>
        <v>5920</v>
      </c>
      <c r="D17" s="9">
        <f>C17+D13</f>
        <v>24179.599999999999</v>
      </c>
    </row>
    <row r="18" spans="1:4" x14ac:dyDescent="0.25">
      <c r="A18" s="8"/>
      <c r="B18" s="9"/>
      <c r="C18" s="8"/>
      <c r="D18" s="8"/>
    </row>
    <row r="19" spans="1:4" x14ac:dyDescent="0.25">
      <c r="A19" s="8"/>
      <c r="B19" s="9"/>
      <c r="C19" s="9"/>
      <c r="D19" s="9"/>
    </row>
    <row r="20" spans="1:4" x14ac:dyDescent="0.25">
      <c r="A20" s="8"/>
      <c r="B20" s="9"/>
      <c r="C20" s="8"/>
      <c r="D20" s="8"/>
    </row>
    <row r="21" spans="1:4" x14ac:dyDescent="0.25">
      <c r="A21" s="8"/>
      <c r="B21" s="13"/>
      <c r="C21" s="8"/>
      <c r="D21" s="8"/>
    </row>
    <row r="22" spans="1:4" x14ac:dyDescent="0.25">
      <c r="A22" s="8"/>
      <c r="B22" s="8"/>
      <c r="C22" s="8"/>
      <c r="D22" s="8"/>
    </row>
    <row r="23" spans="1:4" x14ac:dyDescent="0.25">
      <c r="A23" s="8"/>
      <c r="B23" s="9"/>
      <c r="C23" s="9"/>
      <c r="D23" s="9"/>
    </row>
    <row r="24" spans="1:4" x14ac:dyDescent="0.25">
      <c r="A24" s="8"/>
      <c r="B24" s="9"/>
      <c r="C24" s="8"/>
      <c r="D24" s="8"/>
    </row>
    <row r="25" spans="1:4" x14ac:dyDescent="0.25">
      <c r="A25" s="8"/>
      <c r="B25" s="6"/>
      <c r="C25" s="8"/>
      <c r="D25" s="8"/>
    </row>
    <row r="26" spans="1:4" x14ac:dyDescent="0.25">
      <c r="A26" s="8"/>
      <c r="B26" s="6"/>
      <c r="C26" s="8"/>
      <c r="D26" s="8"/>
    </row>
    <row r="27" spans="1:4" x14ac:dyDescent="0.25">
      <c r="A27" s="8"/>
      <c r="B27" s="9"/>
      <c r="C27" s="9"/>
      <c r="D27" s="9"/>
    </row>
    <row r="28" spans="1:4" x14ac:dyDescent="0.25">
      <c r="A28" s="8"/>
      <c r="B28" s="9"/>
      <c r="C28" s="8"/>
      <c r="D28" s="8"/>
    </row>
    <row r="29" spans="1:4" x14ac:dyDescent="0.25">
      <c r="A29" s="8"/>
      <c r="B29" s="6"/>
      <c r="C29" s="8"/>
      <c r="D29" s="8"/>
    </row>
    <row r="30" spans="1:4" x14ac:dyDescent="0.25">
      <c r="A30" s="8"/>
      <c r="B30" s="6"/>
      <c r="C30" s="8"/>
      <c r="D30" s="9"/>
    </row>
    <row r="31" spans="1:4" x14ac:dyDescent="0.25">
      <c r="A31" s="8"/>
      <c r="B31" s="9"/>
      <c r="C31" s="9"/>
      <c r="D31" s="9"/>
    </row>
    <row r="32" spans="1:4" x14ac:dyDescent="0.25">
      <c r="A32" s="8"/>
      <c r="B32" s="8"/>
      <c r="C32" s="8"/>
      <c r="D32" s="8"/>
    </row>
    <row r="33" spans="1:4" x14ac:dyDescent="0.25">
      <c r="A33" s="8"/>
      <c r="B33" s="9"/>
      <c r="C33" s="9"/>
      <c r="D33" s="9"/>
    </row>
    <row r="34" spans="1:4" x14ac:dyDescent="0.25">
      <c r="A34" s="8"/>
      <c r="B34" s="9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9"/>
      <c r="C36" s="9"/>
      <c r="D36" s="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topLeftCell="A9" workbookViewId="0">
      <selection activeCell="D19" sqref="D19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9.5703125" customWidth="1"/>
    <col min="4" max="4" width="12.7109375" customWidth="1"/>
  </cols>
  <sheetData>
    <row r="1" spans="1:8" ht="15.95" customHeight="1" x14ac:dyDescent="0.35">
      <c r="A1" s="1"/>
      <c r="B1" s="61" t="s">
        <v>62</v>
      </c>
      <c r="C1" s="61"/>
      <c r="D1" s="61"/>
      <c r="E1" s="30"/>
      <c r="F1" s="30"/>
      <c r="G1" s="30"/>
      <c r="H1" s="30"/>
    </row>
    <row r="2" spans="1:8" ht="15.95" customHeight="1" x14ac:dyDescent="0.25">
      <c r="A2" s="1"/>
      <c r="B2" s="62" t="s">
        <v>1</v>
      </c>
      <c r="C2" s="62"/>
      <c r="D2" s="62"/>
      <c r="E2" s="1"/>
      <c r="F2" s="1"/>
      <c r="G2" s="1"/>
      <c r="H2" s="1"/>
    </row>
    <row r="3" spans="1:8" ht="15.95" customHeight="1" x14ac:dyDescent="0.25">
      <c r="A3" s="1"/>
      <c r="B3" s="61" t="s">
        <v>63</v>
      </c>
      <c r="C3" s="61"/>
      <c r="D3" s="61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2"/>
      <c r="B5" s="31" t="s">
        <v>10</v>
      </c>
      <c r="C5" s="4"/>
      <c r="D5" s="2"/>
      <c r="E5" s="1"/>
      <c r="F5" s="1"/>
      <c r="G5" s="1"/>
      <c r="H5" s="1"/>
    </row>
    <row r="6" spans="1:8" s="1" customFormat="1" x14ac:dyDescent="0.25">
      <c r="A6" s="6">
        <v>1</v>
      </c>
      <c r="B6" s="6" t="s">
        <v>64</v>
      </c>
      <c r="C6" s="6">
        <v>13955</v>
      </c>
      <c r="D6" s="5">
        <f>C6</f>
        <v>13955</v>
      </c>
    </row>
    <row r="7" spans="1:8" s="1" customFormat="1" x14ac:dyDescent="0.25">
      <c r="A7" s="6"/>
      <c r="B7" s="5" t="s">
        <v>12</v>
      </c>
      <c r="C7" s="6"/>
      <c r="D7" s="12"/>
    </row>
    <row r="8" spans="1:8" s="29" customFormat="1" ht="30" x14ac:dyDescent="0.25">
      <c r="A8" s="9">
        <v>1</v>
      </c>
      <c r="B8" s="6" t="s">
        <v>65</v>
      </c>
      <c r="C8" s="6">
        <v>38051.96</v>
      </c>
      <c r="D8" s="32"/>
    </row>
    <row r="9" spans="1:8" x14ac:dyDescent="0.25">
      <c r="A9" s="8">
        <v>2</v>
      </c>
      <c r="B9" s="6" t="s">
        <v>66</v>
      </c>
      <c r="C9" s="8">
        <v>12038.1</v>
      </c>
      <c r="D9" s="33"/>
    </row>
    <row r="10" spans="1:8" x14ac:dyDescent="0.25">
      <c r="A10" s="8"/>
      <c r="B10" s="5" t="s">
        <v>14</v>
      </c>
      <c r="C10" s="9">
        <f>SUM(C8:C9)</f>
        <v>50090.06</v>
      </c>
      <c r="D10" s="32">
        <f>C10+D6</f>
        <v>64045.06</v>
      </c>
    </row>
    <row r="11" spans="1:8" s="29" customFormat="1" x14ac:dyDescent="0.25">
      <c r="A11" s="8"/>
      <c r="B11" s="5" t="s">
        <v>15</v>
      </c>
      <c r="C11" s="8"/>
      <c r="D11" s="32"/>
    </row>
    <row r="12" spans="1:8" ht="30" x14ac:dyDescent="0.25">
      <c r="A12" s="8">
        <v>1</v>
      </c>
      <c r="B12" s="6" t="s">
        <v>67</v>
      </c>
      <c r="C12" s="8">
        <v>7908.2</v>
      </c>
      <c r="D12" s="32"/>
    </row>
    <row r="13" spans="1:8" ht="30" x14ac:dyDescent="0.25">
      <c r="A13" s="9">
        <v>2</v>
      </c>
      <c r="B13" s="6" t="s">
        <v>68</v>
      </c>
      <c r="C13" s="8">
        <v>52689.5</v>
      </c>
      <c r="D13" s="32"/>
    </row>
    <row r="14" spans="1:8" x14ac:dyDescent="0.25">
      <c r="A14" s="9"/>
      <c r="B14" s="5" t="s">
        <v>17</v>
      </c>
      <c r="C14" s="9">
        <f>SUM(C12:C13)</f>
        <v>60597.7</v>
      </c>
      <c r="D14" s="32">
        <f>C14+D10</f>
        <v>124642.76</v>
      </c>
    </row>
    <row r="15" spans="1:8" x14ac:dyDescent="0.25">
      <c r="A15" s="8"/>
      <c r="B15" s="5" t="s">
        <v>26</v>
      </c>
      <c r="C15" s="8"/>
      <c r="D15" s="8"/>
    </row>
    <row r="16" spans="1:8" ht="30" x14ac:dyDescent="0.25">
      <c r="A16" s="8">
        <v>1</v>
      </c>
      <c r="B16" s="6" t="s">
        <v>69</v>
      </c>
      <c r="C16" s="9">
        <v>2940.6</v>
      </c>
      <c r="D16" s="32">
        <f>C16+D14</f>
        <v>127583.36</v>
      </c>
    </row>
    <row r="17" spans="1:4" x14ac:dyDescent="0.25">
      <c r="A17" s="8"/>
      <c r="B17" s="5" t="s">
        <v>29</v>
      </c>
      <c r="C17" s="8"/>
      <c r="D17" s="8"/>
    </row>
    <row r="18" spans="1:4" x14ac:dyDescent="0.25">
      <c r="A18" s="8">
        <v>1</v>
      </c>
      <c r="B18" s="6" t="s">
        <v>70</v>
      </c>
      <c r="C18" s="8">
        <v>1403.54</v>
      </c>
      <c r="D18" s="33">
        <f>C18+D16</f>
        <v>128986.9</v>
      </c>
    </row>
    <row r="19" spans="1:4" x14ac:dyDescent="0.25">
      <c r="A19" s="8"/>
      <c r="B19" s="5"/>
      <c r="C19" s="9"/>
      <c r="D19" s="9"/>
    </row>
    <row r="20" spans="1:4" x14ac:dyDescent="0.25">
      <c r="A20" s="8"/>
      <c r="B20" s="5"/>
      <c r="C20" s="9"/>
      <c r="D20" s="9"/>
    </row>
    <row r="21" spans="1:4" x14ac:dyDescent="0.25">
      <c r="A21" s="8"/>
      <c r="B21" s="6"/>
      <c r="C21" s="8"/>
      <c r="D21" s="8"/>
    </row>
    <row r="22" spans="1:4" x14ac:dyDescent="0.25">
      <c r="A22" s="8"/>
      <c r="B22" s="6"/>
      <c r="C22" s="8"/>
      <c r="D22" s="8"/>
    </row>
    <row r="23" spans="1:4" x14ac:dyDescent="0.25">
      <c r="A23" s="8"/>
      <c r="B23" s="5"/>
      <c r="C23" s="9"/>
      <c r="D23" s="9"/>
    </row>
    <row r="24" spans="1:4" x14ac:dyDescent="0.25">
      <c r="A24" s="8"/>
      <c r="B24" s="5"/>
      <c r="C24" s="8"/>
      <c r="D24" s="8"/>
    </row>
    <row r="25" spans="1:4" x14ac:dyDescent="0.25">
      <c r="A25" s="8"/>
      <c r="B25" s="6"/>
      <c r="C25" s="8"/>
      <c r="D25" s="8"/>
    </row>
    <row r="26" spans="1:4" x14ac:dyDescent="0.25">
      <c r="A26" s="8"/>
      <c r="B26" s="5"/>
      <c r="C26" s="9"/>
      <c r="D26" s="9"/>
    </row>
    <row r="27" spans="1:4" x14ac:dyDescent="0.25">
      <c r="A27" s="8"/>
      <c r="B27" s="5"/>
      <c r="C27" s="8"/>
      <c r="D27" s="8"/>
    </row>
    <row r="28" spans="1:4" x14ac:dyDescent="0.25">
      <c r="A28" s="8"/>
      <c r="B28" s="6"/>
      <c r="C28" s="8"/>
      <c r="D28" s="8"/>
    </row>
    <row r="29" spans="1:4" x14ac:dyDescent="0.25">
      <c r="A29" s="8"/>
      <c r="B29" s="5"/>
      <c r="C29" s="9"/>
      <c r="D29" s="9"/>
    </row>
    <row r="30" spans="1:4" x14ac:dyDescent="0.25">
      <c r="A30" s="8"/>
      <c r="B30" s="5"/>
      <c r="C30" s="8"/>
      <c r="D30" s="8"/>
    </row>
    <row r="31" spans="1:4" x14ac:dyDescent="0.25">
      <c r="A31" s="8"/>
      <c r="B31" s="6"/>
      <c r="C31" s="8"/>
      <c r="D31" s="9"/>
    </row>
    <row r="32" spans="1:4" x14ac:dyDescent="0.25">
      <c r="A32" s="8"/>
      <c r="B32" s="5"/>
      <c r="C32" s="9"/>
      <c r="D32" s="9"/>
    </row>
    <row r="33" spans="1:4" x14ac:dyDescent="0.25">
      <c r="A33" s="8"/>
      <c r="B33" s="6"/>
      <c r="C33" s="8"/>
      <c r="D33" s="8"/>
    </row>
    <row r="34" spans="1:4" x14ac:dyDescent="0.25">
      <c r="A34" s="8"/>
      <c r="B34" s="5"/>
      <c r="C34" s="9"/>
      <c r="D34" s="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topLeftCell="A2" zoomScale="65" zoomScaleNormal="65" workbookViewId="0">
      <selection activeCell="N15" sqref="N15"/>
    </sheetView>
  </sheetViews>
  <sheetFormatPr defaultColWidth="9"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6.7109375" customWidth="1"/>
    <col min="7" max="7" width="16.140625" customWidth="1"/>
    <col min="8" max="8" width="15.28515625" customWidth="1"/>
    <col min="9" max="10" width="17.42578125" customWidth="1"/>
    <col min="11" max="11" width="17.855468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64" t="s">
        <v>71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5.7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4" customFormat="1" ht="20.25" customHeight="1" x14ac:dyDescent="0.25">
      <c r="A3" s="3"/>
      <c r="B3" s="17" t="s">
        <v>6</v>
      </c>
      <c r="C3" s="17" t="s">
        <v>10</v>
      </c>
      <c r="D3" s="17" t="s">
        <v>12</v>
      </c>
      <c r="E3" s="17" t="s">
        <v>15</v>
      </c>
      <c r="F3" s="17" t="s">
        <v>18</v>
      </c>
      <c r="G3" s="17" t="s">
        <v>22</v>
      </c>
      <c r="H3" s="17" t="s">
        <v>24</v>
      </c>
      <c r="I3" s="17" t="s">
        <v>26</v>
      </c>
      <c r="J3" s="17" t="s">
        <v>29</v>
      </c>
      <c r="K3" s="17" t="s">
        <v>32</v>
      </c>
      <c r="L3" s="17" t="s">
        <v>34</v>
      </c>
      <c r="M3" s="17" t="s">
        <v>72</v>
      </c>
      <c r="N3" s="28" t="s">
        <v>73</v>
      </c>
    </row>
    <row r="4" spans="1:14" ht="39.75" customHeight="1" x14ac:dyDescent="0.35">
      <c r="A4" s="18" t="s">
        <v>74</v>
      </c>
      <c r="B4" s="19">
        <f>B5+B6+B7</f>
        <v>46938.96</v>
      </c>
      <c r="C4" s="19">
        <f t="shared" ref="C4:N4" si="0">C5+C6+C7</f>
        <v>46938.96</v>
      </c>
      <c r="D4" s="19">
        <f t="shared" si="0"/>
        <v>46938.96</v>
      </c>
      <c r="E4" s="19">
        <f t="shared" si="0"/>
        <v>46938.96</v>
      </c>
      <c r="F4" s="19">
        <f t="shared" si="0"/>
        <v>46938.96</v>
      </c>
      <c r="G4" s="19">
        <f t="shared" si="0"/>
        <v>46938.96</v>
      </c>
      <c r="H4" s="19">
        <f t="shared" si="0"/>
        <v>46938.96</v>
      </c>
      <c r="I4" s="19">
        <f t="shared" si="0"/>
        <v>46938.96</v>
      </c>
      <c r="J4" s="19">
        <f t="shared" si="0"/>
        <v>46938.96</v>
      </c>
      <c r="K4" s="19">
        <f t="shared" si="0"/>
        <v>46938.96</v>
      </c>
      <c r="L4" s="19">
        <f t="shared" si="0"/>
        <v>46938.96</v>
      </c>
      <c r="M4" s="19">
        <f t="shared" si="0"/>
        <v>68253.959999999992</v>
      </c>
      <c r="N4" s="19">
        <f t="shared" si="0"/>
        <v>584582.5199999999</v>
      </c>
    </row>
    <row r="5" spans="1:14" ht="39" customHeight="1" x14ac:dyDescent="0.35">
      <c r="A5" s="18" t="s">
        <v>75</v>
      </c>
      <c r="B5" s="20">
        <v>28213.85</v>
      </c>
      <c r="C5" s="20">
        <v>28213.85</v>
      </c>
      <c r="D5" s="20">
        <v>28213.85</v>
      </c>
      <c r="E5" s="20">
        <v>28213.85</v>
      </c>
      <c r="F5" s="20">
        <v>28213.85</v>
      </c>
      <c r="G5" s="20">
        <v>28213.85</v>
      </c>
      <c r="H5" s="20">
        <v>28213.85</v>
      </c>
      <c r="I5" s="20">
        <v>28213.85</v>
      </c>
      <c r="J5" s="20">
        <v>28213.85</v>
      </c>
      <c r="K5" s="20">
        <v>28213.85</v>
      </c>
      <c r="L5" s="20">
        <v>28213.85</v>
      </c>
      <c r="M5" s="20">
        <v>28213.85</v>
      </c>
      <c r="N5" s="20">
        <f t="shared" ref="N5:N23" si="1">SUM(B5:M5)</f>
        <v>338566.19999999995</v>
      </c>
    </row>
    <row r="6" spans="1:14" ht="44.25" customHeight="1" x14ac:dyDescent="0.35">
      <c r="A6" s="18" t="s">
        <v>76</v>
      </c>
      <c r="B6" s="20">
        <v>18725.11</v>
      </c>
      <c r="C6" s="20">
        <v>18725.11</v>
      </c>
      <c r="D6" s="20">
        <v>18725.11</v>
      </c>
      <c r="E6" s="20">
        <v>18725.11</v>
      </c>
      <c r="F6" s="20">
        <v>18725.11</v>
      </c>
      <c r="G6" s="20">
        <v>18725.11</v>
      </c>
      <c r="H6" s="20">
        <v>18725.11</v>
      </c>
      <c r="I6" s="20">
        <v>18725.11</v>
      </c>
      <c r="J6" s="20">
        <v>18725.11</v>
      </c>
      <c r="K6" s="20">
        <v>18725.11</v>
      </c>
      <c r="L6" s="20">
        <v>18725.11</v>
      </c>
      <c r="M6" s="20">
        <v>18725.11</v>
      </c>
      <c r="N6" s="20">
        <f t="shared" si="1"/>
        <v>224701.31999999995</v>
      </c>
    </row>
    <row r="7" spans="1:14" ht="44.25" customHeight="1" x14ac:dyDescent="0.35">
      <c r="A7" s="18" t="s">
        <v>77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>
        <v>21315</v>
      </c>
      <c r="N7" s="20">
        <f t="shared" si="1"/>
        <v>21315</v>
      </c>
    </row>
    <row r="8" spans="1:14" ht="36" customHeight="1" x14ac:dyDescent="0.35">
      <c r="A8" s="21" t="s">
        <v>78</v>
      </c>
      <c r="B8" s="19">
        <f>B9+B10+B11+B12+B13</f>
        <v>75184.58</v>
      </c>
      <c r="C8" s="19">
        <f t="shared" ref="C8:M8" si="2">C9+C10+C11+C12+C13</f>
        <v>46844</v>
      </c>
      <c r="D8" s="19">
        <f t="shared" si="2"/>
        <v>47741.42</v>
      </c>
      <c r="E8" s="19">
        <f t="shared" si="2"/>
        <v>45805.64</v>
      </c>
      <c r="F8" s="19">
        <f t="shared" si="2"/>
        <v>49913.93</v>
      </c>
      <c r="G8" s="19">
        <f t="shared" si="2"/>
        <v>45187.44</v>
      </c>
      <c r="H8" s="19">
        <f t="shared" si="2"/>
        <v>46839.839999999997</v>
      </c>
      <c r="I8" s="19">
        <f t="shared" si="2"/>
        <v>47488.94</v>
      </c>
      <c r="J8" s="19">
        <f t="shared" si="2"/>
        <v>48571.4</v>
      </c>
      <c r="K8" s="19">
        <f t="shared" si="2"/>
        <v>45708.57</v>
      </c>
      <c r="L8" s="19">
        <f t="shared" si="2"/>
        <v>114562.68</v>
      </c>
      <c r="M8" s="19">
        <f t="shared" si="2"/>
        <v>47936.86</v>
      </c>
      <c r="N8" s="19">
        <f t="shared" si="1"/>
        <v>661785.29999999993</v>
      </c>
    </row>
    <row r="9" spans="1:14" ht="40.5" customHeight="1" x14ac:dyDescent="0.35">
      <c r="A9" s="18" t="s">
        <v>79</v>
      </c>
      <c r="B9" s="20">
        <v>2158.92</v>
      </c>
      <c r="C9" s="20">
        <v>2158.92</v>
      </c>
      <c r="D9" s="20">
        <v>4189.22</v>
      </c>
      <c r="E9" s="20">
        <v>5086.92</v>
      </c>
      <c r="F9" s="20">
        <v>4581.3599999999997</v>
      </c>
      <c r="G9" s="20">
        <v>2158.92</v>
      </c>
      <c r="H9" s="20">
        <v>2158.92</v>
      </c>
      <c r="I9" s="20">
        <v>3818.92</v>
      </c>
      <c r="J9" s="20">
        <v>4648.92</v>
      </c>
      <c r="K9" s="20">
        <v>2158.92</v>
      </c>
      <c r="L9" s="20">
        <v>2158.92</v>
      </c>
      <c r="M9" s="20">
        <v>2158.92</v>
      </c>
      <c r="N9" s="19">
        <f t="shared" si="1"/>
        <v>37437.779999999992</v>
      </c>
    </row>
    <row r="10" spans="1:14" ht="45.75" customHeight="1" x14ac:dyDescent="0.35">
      <c r="A10" s="18" t="s">
        <v>80</v>
      </c>
      <c r="B10" s="22">
        <v>14616</v>
      </c>
      <c r="C10" s="20">
        <v>10296</v>
      </c>
      <c r="D10" s="20">
        <v>10296</v>
      </c>
      <c r="E10" s="20">
        <v>10296</v>
      </c>
      <c r="F10" s="20">
        <v>10296</v>
      </c>
      <c r="G10" s="20">
        <v>11195</v>
      </c>
      <c r="H10" s="20">
        <v>11466</v>
      </c>
      <c r="I10" s="20">
        <v>11466</v>
      </c>
      <c r="J10" s="20">
        <v>12906</v>
      </c>
      <c r="K10" s="20">
        <v>13127</v>
      </c>
      <c r="L10" s="20">
        <v>11466</v>
      </c>
      <c r="M10" s="20">
        <v>11466</v>
      </c>
      <c r="N10" s="19">
        <f t="shared" si="1"/>
        <v>138892</v>
      </c>
    </row>
    <row r="11" spans="1:14" ht="45.75" customHeight="1" x14ac:dyDescent="0.35">
      <c r="A11" s="23" t="s">
        <v>81</v>
      </c>
      <c r="B11" s="22"/>
      <c r="C11" s="20"/>
      <c r="D11" s="20">
        <v>850.3</v>
      </c>
      <c r="E11" s="20"/>
      <c r="F11" s="20">
        <v>837.5</v>
      </c>
      <c r="G11" s="20">
        <v>1410.8</v>
      </c>
      <c r="H11" s="20">
        <v>1010.9</v>
      </c>
      <c r="I11" s="20"/>
      <c r="J11" s="20"/>
      <c r="K11" s="20"/>
      <c r="L11" s="20">
        <v>1073</v>
      </c>
      <c r="M11" s="20"/>
      <c r="N11" s="19">
        <f t="shared" si="1"/>
        <v>5182.5</v>
      </c>
    </row>
    <row r="12" spans="1:14" ht="45.75" customHeight="1" x14ac:dyDescent="0.35">
      <c r="A12" s="23" t="s">
        <v>82</v>
      </c>
      <c r="B12" s="22">
        <v>55238.95</v>
      </c>
      <c r="C12" s="20">
        <v>29828.95</v>
      </c>
      <c r="D12" s="20">
        <v>29828.95</v>
      </c>
      <c r="E12" s="20">
        <v>29828.95</v>
      </c>
      <c r="F12" s="20">
        <v>29828.95</v>
      </c>
      <c r="G12" s="20">
        <v>29828.95</v>
      </c>
      <c r="H12" s="20">
        <v>29828.95</v>
      </c>
      <c r="I12" s="20">
        <v>29828.95</v>
      </c>
      <c r="J12" s="20">
        <v>29828.95</v>
      </c>
      <c r="K12" s="20">
        <v>29828.95</v>
      </c>
      <c r="L12" s="20">
        <v>96694.05</v>
      </c>
      <c r="M12" s="20">
        <v>31343.11</v>
      </c>
      <c r="N12" s="19">
        <f t="shared" si="1"/>
        <v>451736.66000000003</v>
      </c>
    </row>
    <row r="13" spans="1:14" ht="21.75" customHeight="1" x14ac:dyDescent="0.35">
      <c r="A13" s="18" t="s">
        <v>83</v>
      </c>
      <c r="B13" s="20">
        <v>3170.71</v>
      </c>
      <c r="C13" s="20">
        <v>4560.13</v>
      </c>
      <c r="D13" s="20">
        <v>2576.9499999999998</v>
      </c>
      <c r="E13" s="20">
        <v>593.77</v>
      </c>
      <c r="F13" s="20">
        <v>4370.12</v>
      </c>
      <c r="G13" s="20">
        <v>593.77</v>
      </c>
      <c r="H13" s="20">
        <v>2375.0700000000002</v>
      </c>
      <c r="I13" s="20">
        <v>2375.0700000000002</v>
      </c>
      <c r="J13" s="20">
        <v>1187.53</v>
      </c>
      <c r="K13" s="20">
        <v>593.70000000000005</v>
      </c>
      <c r="L13" s="20">
        <v>3170.71</v>
      </c>
      <c r="M13" s="20">
        <v>2968.83</v>
      </c>
      <c r="N13" s="20">
        <f t="shared" si="1"/>
        <v>28536.36</v>
      </c>
    </row>
    <row r="14" spans="1:14" ht="23.25" customHeight="1" x14ac:dyDescent="0.35">
      <c r="A14" s="21" t="s">
        <v>84</v>
      </c>
      <c r="B14" s="19">
        <f>B15+B16+B17</f>
        <v>1270</v>
      </c>
      <c r="C14" s="19">
        <f t="shared" ref="C14:M14" si="3">C15+C16+C17</f>
        <v>13955</v>
      </c>
      <c r="D14" s="19">
        <f t="shared" si="3"/>
        <v>50090.06</v>
      </c>
      <c r="E14" s="19">
        <f t="shared" si="3"/>
        <v>60597.7</v>
      </c>
      <c r="F14" s="19">
        <f t="shared" si="3"/>
        <v>10982.6</v>
      </c>
      <c r="G14" s="19">
        <f t="shared" si="3"/>
        <v>10522</v>
      </c>
      <c r="H14" s="19">
        <f t="shared" si="3"/>
        <v>0</v>
      </c>
      <c r="I14" s="19">
        <f t="shared" si="3"/>
        <v>2940.6</v>
      </c>
      <c r="J14" s="19">
        <f t="shared" si="3"/>
        <v>28923.54</v>
      </c>
      <c r="K14" s="19">
        <f t="shared" si="3"/>
        <v>0</v>
      </c>
      <c r="L14" s="19">
        <f t="shared" si="3"/>
        <v>0</v>
      </c>
      <c r="M14" s="19">
        <f t="shared" si="3"/>
        <v>0</v>
      </c>
      <c r="N14" s="19">
        <f>N15+N16+N17</f>
        <v>179281.5</v>
      </c>
    </row>
    <row r="15" spans="1:14" ht="42" customHeight="1" x14ac:dyDescent="0.35">
      <c r="A15" s="18" t="s">
        <v>85</v>
      </c>
      <c r="B15" s="20"/>
      <c r="C15" s="20">
        <v>13955</v>
      </c>
      <c r="D15" s="20">
        <v>50090.06</v>
      </c>
      <c r="E15" s="20">
        <v>60597.7</v>
      </c>
      <c r="F15" s="20"/>
      <c r="G15" s="20"/>
      <c r="H15" s="20"/>
      <c r="I15" s="20"/>
      <c r="J15" s="20">
        <v>1403.54</v>
      </c>
      <c r="K15" s="20"/>
      <c r="L15" s="20"/>
      <c r="M15" s="20"/>
      <c r="N15" s="20">
        <f t="shared" si="1"/>
        <v>126046.3</v>
      </c>
    </row>
    <row r="16" spans="1:14" ht="40.5" customHeight="1" x14ac:dyDescent="0.35">
      <c r="A16" s="18" t="s">
        <v>86</v>
      </c>
      <c r="B16" s="20">
        <v>1270</v>
      </c>
      <c r="C16" s="20"/>
      <c r="D16" s="20"/>
      <c r="E16" s="20"/>
      <c r="F16" s="20">
        <v>3245</v>
      </c>
      <c r="G16" s="20"/>
      <c r="H16" s="20"/>
      <c r="I16" s="20"/>
      <c r="J16" s="20">
        <v>21600</v>
      </c>
      <c r="K16" s="20"/>
      <c r="L16" s="20"/>
      <c r="M16" s="20"/>
      <c r="N16" s="20">
        <f t="shared" si="1"/>
        <v>26115</v>
      </c>
    </row>
    <row r="17" spans="1:14" ht="40.5" customHeight="1" x14ac:dyDescent="0.35">
      <c r="A17" s="23" t="s">
        <v>87</v>
      </c>
      <c r="B17" s="20"/>
      <c r="C17" s="20"/>
      <c r="D17" s="20"/>
      <c r="E17" s="20"/>
      <c r="F17" s="20">
        <v>7737.6</v>
      </c>
      <c r="G17" s="20">
        <v>10522</v>
      </c>
      <c r="H17" s="20"/>
      <c r="I17" s="20">
        <v>2940.6</v>
      </c>
      <c r="J17" s="20">
        <v>5920</v>
      </c>
      <c r="K17" s="20"/>
      <c r="L17" s="20"/>
      <c r="M17" s="20"/>
      <c r="N17" s="20">
        <f t="shared" si="1"/>
        <v>27120.2</v>
      </c>
    </row>
    <row r="18" spans="1:14" ht="40.5" customHeight="1" x14ac:dyDescent="0.35">
      <c r="A18" s="24" t="s">
        <v>88</v>
      </c>
      <c r="B18" s="20"/>
      <c r="C18" s="20"/>
      <c r="D18" s="20"/>
      <c r="E18" s="20"/>
      <c r="F18" s="20">
        <v>1168.5</v>
      </c>
      <c r="G18" s="20">
        <v>8671.4</v>
      </c>
      <c r="H18" s="20"/>
      <c r="I18" s="20">
        <v>20457.7</v>
      </c>
      <c r="J18" s="20">
        <v>8304</v>
      </c>
      <c r="K18" s="20"/>
      <c r="L18" s="20"/>
      <c r="M18" s="20"/>
      <c r="N18" s="20">
        <f t="shared" si="1"/>
        <v>38601.599999999999</v>
      </c>
    </row>
    <row r="19" spans="1:14" ht="40.5" customHeight="1" x14ac:dyDescent="0.35">
      <c r="A19" s="21" t="s">
        <v>89</v>
      </c>
      <c r="B19" s="19">
        <f>B20+B21+B22</f>
        <v>0</v>
      </c>
      <c r="C19" s="19">
        <f t="shared" ref="C19:M19" si="4">C20+C21+C22</f>
        <v>0</v>
      </c>
      <c r="D19" s="19">
        <f t="shared" si="4"/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  <c r="N19" s="19">
        <f t="shared" ref="N19:N22" si="5">SUM(B19:M19)</f>
        <v>0</v>
      </c>
    </row>
    <row r="20" spans="1:14" ht="40.5" customHeight="1" x14ac:dyDescent="0.35">
      <c r="A20" s="18" t="s">
        <v>90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>
        <f t="shared" si="5"/>
        <v>0</v>
      </c>
    </row>
    <row r="21" spans="1:14" ht="40.5" customHeight="1" x14ac:dyDescent="0.35">
      <c r="A21" s="18" t="s">
        <v>91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>
        <f t="shared" si="5"/>
        <v>0</v>
      </c>
    </row>
    <row r="22" spans="1:14" ht="40.5" customHeight="1" x14ac:dyDescent="0.35">
      <c r="A22" s="23" t="s">
        <v>92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>
        <f t="shared" si="5"/>
        <v>0</v>
      </c>
    </row>
    <row r="23" spans="1:14" ht="39.75" customHeight="1" x14ac:dyDescent="0.35">
      <c r="A23" s="21" t="s">
        <v>93</v>
      </c>
      <c r="B23" s="19">
        <v>27254.880000000001</v>
      </c>
      <c r="C23" s="19">
        <v>27254.880000000001</v>
      </c>
      <c r="D23" s="19">
        <v>27254.880000000001</v>
      </c>
      <c r="E23" s="19">
        <v>27254.880000000001</v>
      </c>
      <c r="F23" s="19">
        <v>27254.880000000001</v>
      </c>
      <c r="G23" s="19">
        <v>27254.880000000001</v>
      </c>
      <c r="H23" s="19">
        <v>27254.880000000001</v>
      </c>
      <c r="I23" s="19">
        <v>27254.880000000001</v>
      </c>
      <c r="J23" s="19">
        <v>27254.880000000001</v>
      </c>
      <c r="K23" s="19">
        <v>27254.880000000001</v>
      </c>
      <c r="L23" s="19">
        <v>27254.880000000001</v>
      </c>
      <c r="M23" s="19">
        <v>27254.880000000001</v>
      </c>
      <c r="N23" s="19">
        <f t="shared" si="1"/>
        <v>327058.56</v>
      </c>
    </row>
    <row r="24" spans="1:14" ht="22.5" customHeight="1" x14ac:dyDescent="0.35">
      <c r="A24" s="21" t="s">
        <v>94</v>
      </c>
      <c r="B24" s="19">
        <f>B4+B8+B14+B23+B18+B19</f>
        <v>150648.42000000001</v>
      </c>
      <c r="C24" s="19">
        <f t="shared" ref="C24:N24" si="6">C4+C8+C14+C23+C18+C19</f>
        <v>134992.84</v>
      </c>
      <c r="D24" s="19">
        <f t="shared" si="6"/>
        <v>172025.32</v>
      </c>
      <c r="E24" s="19">
        <f t="shared" si="6"/>
        <v>180597.18</v>
      </c>
      <c r="F24" s="19">
        <f t="shared" si="6"/>
        <v>136258.87</v>
      </c>
      <c r="G24" s="19">
        <f t="shared" si="6"/>
        <v>138574.68</v>
      </c>
      <c r="H24" s="19">
        <f t="shared" si="6"/>
        <v>121033.68</v>
      </c>
      <c r="I24" s="19">
        <f t="shared" si="6"/>
        <v>145081.07999999999</v>
      </c>
      <c r="J24" s="19">
        <f t="shared" si="6"/>
        <v>159992.78</v>
      </c>
      <c r="K24" s="19">
        <f t="shared" si="6"/>
        <v>119902.41</v>
      </c>
      <c r="L24" s="19">
        <f t="shared" si="6"/>
        <v>188756.52</v>
      </c>
      <c r="M24" s="19">
        <f t="shared" si="6"/>
        <v>143445.69999999998</v>
      </c>
      <c r="N24" s="19">
        <f>N4+N8+N14+N23+N18+N19</f>
        <v>1791309.48</v>
      </c>
    </row>
    <row r="25" spans="1:14" ht="15.75" x14ac:dyDescent="0.25">
      <c r="A25" s="65" t="s">
        <v>95</v>
      </c>
      <c r="B25" s="65"/>
      <c r="C25" s="65"/>
      <c r="D25" s="25"/>
      <c r="E25" s="25"/>
      <c r="F25" s="25"/>
      <c r="G25" s="26"/>
      <c r="H25" s="25"/>
      <c r="I25" s="25"/>
      <c r="J25" s="25"/>
      <c r="K25" s="25"/>
      <c r="L25" s="66" t="s">
        <v>96</v>
      </c>
      <c r="M25" s="66"/>
      <c r="N25" s="66"/>
    </row>
    <row r="26" spans="1:14" ht="15.75" x14ac:dyDescent="0.25">
      <c r="A26" s="2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5.75" x14ac:dyDescent="0.25">
      <c r="A27" s="65" t="s">
        <v>97</v>
      </c>
      <c r="B27" s="65"/>
      <c r="C27" s="65"/>
      <c r="D27" s="25"/>
      <c r="E27" s="25"/>
      <c r="F27" s="25"/>
      <c r="G27" s="25"/>
      <c r="H27" s="25"/>
      <c r="I27" s="25"/>
      <c r="J27" s="25"/>
      <c r="K27" s="25"/>
      <c r="L27" s="66" t="s">
        <v>98</v>
      </c>
      <c r="M27" s="66"/>
      <c r="N27" s="66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4"/>
  <sheetViews>
    <sheetView workbookViewId="0">
      <selection activeCell="B9" sqref="B9"/>
    </sheetView>
  </sheetViews>
  <sheetFormatPr defaultColWidth="9"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1" t="s">
        <v>0</v>
      </c>
      <c r="C1" s="61"/>
      <c r="D1" s="61"/>
    </row>
    <row r="2" spans="1:4" ht="15.75" x14ac:dyDescent="0.25">
      <c r="A2" s="1"/>
      <c r="B2" s="62" t="s">
        <v>1</v>
      </c>
      <c r="C2" s="62"/>
      <c r="D2" s="62"/>
    </row>
    <row r="3" spans="1:4" ht="15.75" x14ac:dyDescent="0.25">
      <c r="A3" s="1"/>
      <c r="B3" s="61" t="s">
        <v>99</v>
      </c>
      <c r="C3" s="61"/>
      <c r="D3" s="61"/>
    </row>
    <row r="4" spans="1:4" ht="26.25" x14ac:dyDescent="0.25">
      <c r="A4" s="2"/>
      <c r="B4" s="3" t="s">
        <v>3</v>
      </c>
      <c r="C4" s="2" t="s">
        <v>4</v>
      </c>
      <c r="D4" s="3" t="s">
        <v>5</v>
      </c>
    </row>
    <row r="5" spans="1:4" x14ac:dyDescent="0.25">
      <c r="A5" s="4"/>
      <c r="B5" s="5" t="s">
        <v>18</v>
      </c>
      <c r="C5" s="4"/>
      <c r="D5" s="4"/>
    </row>
    <row r="6" spans="1:4" x14ac:dyDescent="0.25">
      <c r="A6" s="6">
        <v>1</v>
      </c>
      <c r="B6" s="6" t="s">
        <v>100</v>
      </c>
      <c r="C6" s="7">
        <v>1168.5</v>
      </c>
      <c r="D6" s="5">
        <f>C6</f>
        <v>1168.5</v>
      </c>
    </row>
    <row r="7" spans="1:4" x14ac:dyDescent="0.25">
      <c r="A7" s="6"/>
      <c r="B7" s="5" t="s">
        <v>22</v>
      </c>
      <c r="C7" s="7"/>
      <c r="D7" s="5"/>
    </row>
    <row r="8" spans="1:4" x14ac:dyDescent="0.25">
      <c r="A8" s="8">
        <v>1</v>
      </c>
      <c r="B8" s="6" t="s">
        <v>101</v>
      </c>
      <c r="C8" s="7">
        <f>3871.4+4800</f>
        <v>8671.4</v>
      </c>
      <c r="D8" s="9">
        <f>C8+D6</f>
        <v>9839.9</v>
      </c>
    </row>
    <row r="9" spans="1:4" x14ac:dyDescent="0.25">
      <c r="A9" s="8"/>
      <c r="B9" s="5" t="s">
        <v>26</v>
      </c>
      <c r="C9" s="7"/>
      <c r="D9" s="10"/>
    </row>
    <row r="10" spans="1:4" x14ac:dyDescent="0.25">
      <c r="A10" s="8">
        <v>1</v>
      </c>
      <c r="B10" s="6" t="s">
        <v>101</v>
      </c>
      <c r="C10" s="7">
        <v>8710.7000000000007</v>
      </c>
      <c r="D10" s="10"/>
    </row>
    <row r="11" spans="1:4" x14ac:dyDescent="0.25">
      <c r="A11" s="8">
        <v>2</v>
      </c>
      <c r="B11" s="6" t="s">
        <v>102</v>
      </c>
      <c r="C11" s="11">
        <v>11747</v>
      </c>
      <c r="D11" s="10"/>
    </row>
    <row r="12" spans="1:4" x14ac:dyDescent="0.25">
      <c r="A12" s="8"/>
      <c r="B12" s="9" t="s">
        <v>28</v>
      </c>
      <c r="C12" s="9">
        <f>SUM(C10:C11)</f>
        <v>20457.7</v>
      </c>
      <c r="D12" s="9">
        <f>C12+D8</f>
        <v>30297.599999999999</v>
      </c>
    </row>
    <row r="13" spans="1:4" x14ac:dyDescent="0.25">
      <c r="A13" s="8"/>
      <c r="B13" s="9" t="s">
        <v>29</v>
      </c>
      <c r="C13" s="9"/>
      <c r="D13" s="9"/>
    </row>
    <row r="14" spans="1:4" x14ac:dyDescent="0.25">
      <c r="A14" s="8">
        <v>1</v>
      </c>
      <c r="B14" s="12" t="s">
        <v>103</v>
      </c>
      <c r="C14" s="8">
        <v>8304</v>
      </c>
      <c r="D14" s="9">
        <f>C14+D12</f>
        <v>38601.599999999999</v>
      </c>
    </row>
    <row r="15" spans="1:4" x14ac:dyDescent="0.25">
      <c r="A15" s="8"/>
      <c r="B15" s="9"/>
      <c r="C15" s="9"/>
      <c r="D15" s="9"/>
    </row>
    <row r="16" spans="1:4" x14ac:dyDescent="0.25">
      <c r="A16" s="8"/>
      <c r="B16" s="13"/>
      <c r="C16" s="8"/>
      <c r="D16" s="8"/>
    </row>
    <row r="17" spans="1:4" x14ac:dyDescent="0.25">
      <c r="A17" s="8"/>
      <c r="B17" s="8"/>
      <c r="C17" s="8"/>
      <c r="D17" s="9"/>
    </row>
    <row r="18" spans="1:4" x14ac:dyDescent="0.25">
      <c r="A18" s="8"/>
      <c r="B18" s="9"/>
      <c r="C18" s="9"/>
      <c r="D18" s="9"/>
    </row>
    <row r="19" spans="1:4" x14ac:dyDescent="0.25">
      <c r="A19" s="8"/>
      <c r="B19" s="6"/>
      <c r="C19" s="8"/>
      <c r="D19" s="9"/>
    </row>
    <row r="20" spans="1:4" x14ac:dyDescent="0.25">
      <c r="A20" s="8"/>
      <c r="B20" s="8"/>
      <c r="C20" s="8"/>
      <c r="D20" s="9"/>
    </row>
    <row r="21" spans="1:4" x14ac:dyDescent="0.25">
      <c r="A21" s="8"/>
      <c r="B21" s="9"/>
      <c r="C21" s="9"/>
      <c r="D21" s="9"/>
    </row>
    <row r="22" spans="1:4" x14ac:dyDescent="0.25">
      <c r="A22" s="8"/>
      <c r="B22" s="9"/>
      <c r="C22" s="9"/>
      <c r="D22" s="9"/>
    </row>
    <row r="23" spans="1:4" x14ac:dyDescent="0.25">
      <c r="A23" s="8"/>
      <c r="B23" s="8"/>
      <c r="C23" s="9"/>
      <c r="D23" s="9"/>
    </row>
    <row r="24" spans="1:4" x14ac:dyDescent="0.25">
      <c r="A24" s="8"/>
      <c r="B24" s="8"/>
      <c r="C24" s="9"/>
      <c r="D24" s="9"/>
    </row>
    <row r="25" spans="1:4" x14ac:dyDescent="0.25">
      <c r="A25" s="8"/>
      <c r="B25" s="9"/>
      <c r="C25" s="9"/>
      <c r="D25" s="9"/>
    </row>
    <row r="26" spans="1:4" x14ac:dyDescent="0.25">
      <c r="A26" s="8"/>
      <c r="B26" s="5"/>
      <c r="C26" s="8"/>
      <c r="D26" s="9"/>
    </row>
    <row r="27" spans="1:4" x14ac:dyDescent="0.25">
      <c r="A27" s="8"/>
      <c r="B27" s="6"/>
      <c r="C27" s="8"/>
      <c r="D27" s="9"/>
    </row>
    <row r="28" spans="1:4" x14ac:dyDescent="0.25">
      <c r="A28" s="8"/>
      <c r="B28" s="6"/>
      <c r="C28" s="8"/>
      <c r="D28" s="8"/>
    </row>
    <row r="29" spans="1:4" x14ac:dyDescent="0.25">
      <c r="A29" s="8"/>
      <c r="B29" s="5"/>
      <c r="C29" s="9"/>
      <c r="D29" s="9"/>
    </row>
    <row r="30" spans="1:4" x14ac:dyDescent="0.25">
      <c r="A30" s="8"/>
      <c r="B30" s="5"/>
      <c r="C30" s="9"/>
      <c r="D30" s="9"/>
    </row>
    <row r="31" spans="1:4" x14ac:dyDescent="0.25">
      <c r="A31" s="8"/>
      <c r="B31" s="6"/>
      <c r="C31" s="8"/>
      <c r="D31" s="9"/>
    </row>
    <row r="32" spans="1:4" x14ac:dyDescent="0.25">
      <c r="A32" s="8"/>
      <c r="B32" s="6"/>
      <c r="C32" s="8"/>
      <c r="D32" s="9"/>
    </row>
    <row r="33" spans="1:4" x14ac:dyDescent="0.25">
      <c r="A33" s="8"/>
      <c r="B33" s="5"/>
      <c r="C33" s="9"/>
      <c r="D33" s="9"/>
    </row>
    <row r="34" spans="1:4" x14ac:dyDescent="0.25">
      <c r="A34" s="8"/>
      <c r="B34" s="5"/>
      <c r="C34" s="8"/>
      <c r="D34" s="8"/>
    </row>
    <row r="35" spans="1:4" x14ac:dyDescent="0.25">
      <c r="A35" s="8"/>
      <c r="B35" s="8"/>
      <c r="C35" s="9"/>
      <c r="D35" s="9"/>
    </row>
    <row r="36" spans="1:4" x14ac:dyDescent="0.25">
      <c r="A36" s="8"/>
      <c r="B36" s="9"/>
      <c r="C36" s="9"/>
      <c r="D36" s="9"/>
    </row>
    <row r="37" spans="1:4" x14ac:dyDescent="0.25">
      <c r="A37" s="8"/>
      <c r="B37" s="9"/>
      <c r="C37" s="9"/>
      <c r="D37" s="9"/>
    </row>
    <row r="38" spans="1:4" x14ac:dyDescent="0.25">
      <c r="A38" s="8"/>
      <c r="B38" s="9"/>
      <c r="C38" s="9"/>
      <c r="D38" s="9"/>
    </row>
    <row r="39" spans="1:4" x14ac:dyDescent="0.25">
      <c r="A39" s="8"/>
      <c r="B39" s="9"/>
      <c r="C39" s="9"/>
      <c r="D39" s="9"/>
    </row>
    <row r="40" spans="1:4" x14ac:dyDescent="0.25">
      <c r="A40" s="8"/>
      <c r="B40" s="9"/>
      <c r="C40" s="9"/>
      <c r="D40" s="9"/>
    </row>
    <row r="41" spans="1:4" x14ac:dyDescent="0.25">
      <c r="A41" s="8"/>
      <c r="B41" s="9"/>
      <c r="C41" s="8"/>
      <c r="D41" s="8"/>
    </row>
    <row r="42" spans="1:4" x14ac:dyDescent="0.25">
      <c r="A42" s="8"/>
      <c r="B42" s="6"/>
      <c r="C42" s="8"/>
      <c r="D42" s="8"/>
    </row>
    <row r="43" spans="1:4" x14ac:dyDescent="0.25">
      <c r="A43" s="8"/>
      <c r="B43" s="6"/>
      <c r="C43" s="8"/>
      <c r="D43" s="9"/>
    </row>
    <row r="44" spans="1:4" x14ac:dyDescent="0.25">
      <c r="A44" s="8"/>
      <c r="B44" s="9"/>
      <c r="C44" s="9"/>
      <c r="D44" s="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2024-01-30T06:20:00Z</cp:lastPrinted>
  <dcterms:created xsi:type="dcterms:W3CDTF">2011-07-25T05:21:00Z</dcterms:created>
  <dcterms:modified xsi:type="dcterms:W3CDTF">2026-01-28T02:52:23Z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404BB2363C8E41F2822862DD41151787_12</vt:lpwstr>
  </property>
  <property fmtid="{D5CDD505-2E9C-101B-9397-08002B2CF9AE}" pid="3" name="KSOProductBuildVer">
    <vt:lpwstr>1049-12.2.0.23196</vt:lpwstr>
  </property>
</Properties>
</file>