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63BFB85D-7D54-4C9F-B84B-6347EA581F3B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C59" i="1"/>
  <c r="D59" i="1" s="1"/>
  <c r="D35" i="2"/>
  <c r="C55" i="1"/>
  <c r="D55" i="1" s="1"/>
  <c r="D21" i="4"/>
  <c r="C21" i="4"/>
  <c r="D6" i="6"/>
  <c r="D33" i="2"/>
  <c r="C33" i="2"/>
  <c r="D51" i="1"/>
  <c r="C51" i="1"/>
  <c r="D13" i="9"/>
  <c r="D10" i="9"/>
  <c r="D8" i="9"/>
  <c r="D6" i="9"/>
  <c r="J24" i="5"/>
  <c r="I24" i="5"/>
  <c r="H24" i="5"/>
  <c r="G24" i="5"/>
  <c r="F24" i="5"/>
  <c r="E24" i="5"/>
  <c r="D24" i="5"/>
  <c r="C24" i="5"/>
  <c r="B24" i="5"/>
  <c r="N23" i="5"/>
  <c r="N22" i="5"/>
  <c r="N21" i="5"/>
  <c r="N20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16" i="5"/>
  <c r="N15" i="5"/>
  <c r="M14" i="5"/>
  <c r="L14" i="5"/>
  <c r="K14" i="5"/>
  <c r="N14" i="5" s="1"/>
  <c r="J14" i="5"/>
  <c r="I14" i="5"/>
  <c r="H14" i="5"/>
  <c r="G14" i="5"/>
  <c r="F14" i="5"/>
  <c r="E14" i="5"/>
  <c r="D14" i="5"/>
  <c r="C14" i="5"/>
  <c r="B14" i="5"/>
  <c r="N13" i="5"/>
  <c r="N12" i="5"/>
  <c r="N11" i="5"/>
  <c r="N10" i="5"/>
  <c r="N9" i="5"/>
  <c r="M8" i="5"/>
  <c r="L8" i="5"/>
  <c r="K8" i="5"/>
  <c r="J8" i="5"/>
  <c r="I8" i="5"/>
  <c r="H8" i="5"/>
  <c r="G8" i="5"/>
  <c r="F8" i="5"/>
  <c r="E8" i="5"/>
  <c r="D8" i="5"/>
  <c r="C8" i="5"/>
  <c r="B8" i="5"/>
  <c r="N7" i="5"/>
  <c r="N6" i="5"/>
  <c r="N5" i="5"/>
  <c r="M4" i="5"/>
  <c r="L4" i="5"/>
  <c r="K4" i="5"/>
  <c r="J4" i="5"/>
  <c r="I4" i="5"/>
  <c r="H4" i="5"/>
  <c r="G4" i="5"/>
  <c r="F4" i="5"/>
  <c r="E4" i="5"/>
  <c r="D4" i="5"/>
  <c r="C4" i="5"/>
  <c r="B4" i="5"/>
  <c r="D16" i="4"/>
  <c r="D14" i="4"/>
  <c r="D12" i="4"/>
  <c r="C12" i="4"/>
  <c r="D8" i="4"/>
  <c r="D6" i="4"/>
  <c r="D13" i="3"/>
  <c r="C13" i="3"/>
  <c r="D9" i="3"/>
  <c r="C9" i="3"/>
  <c r="D28" i="2"/>
  <c r="D26" i="2"/>
  <c r="D24" i="2"/>
  <c r="D22" i="2"/>
  <c r="D20" i="2"/>
  <c r="C20" i="2"/>
  <c r="D16" i="2"/>
  <c r="C16" i="2"/>
  <c r="D12" i="2"/>
  <c r="D10" i="2"/>
  <c r="C10" i="2"/>
  <c r="D6" i="2"/>
  <c r="D47" i="1"/>
  <c r="C47" i="1"/>
  <c r="D42" i="1"/>
  <c r="C42" i="1"/>
  <c r="D35" i="1"/>
  <c r="C35" i="1"/>
  <c r="D31" i="1"/>
  <c r="C31" i="1"/>
  <c r="D27" i="1"/>
  <c r="C27" i="1"/>
  <c r="D22" i="1"/>
  <c r="C22" i="1"/>
  <c r="D17" i="1"/>
  <c r="C17" i="1"/>
  <c r="D12" i="1"/>
  <c r="D8" i="1"/>
  <c r="C8" i="1"/>
  <c r="M24" i="5" l="1"/>
  <c r="L24" i="5"/>
  <c r="N8" i="5"/>
  <c r="N4" i="5"/>
  <c r="N24" i="5"/>
  <c r="K24" i="5"/>
</calcChain>
</file>

<file path=xl/sharedStrings.xml><?xml version="1.0" encoding="utf-8"?>
<sst xmlns="http://schemas.openxmlformats.org/spreadsheetml/2006/main" count="206" uniqueCount="96">
  <si>
    <t>Лицевой счёт  2025г</t>
  </si>
  <si>
    <t>Сосновая,12</t>
  </si>
  <si>
    <t xml:space="preserve">1.Техническое обслуживание инженерного оборудования </t>
  </si>
  <si>
    <t>Перечень работ</t>
  </si>
  <si>
    <t>Сумма</t>
  </si>
  <si>
    <t>С начала года</t>
  </si>
  <si>
    <t>Январь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</si>
  <si>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</si>
  <si>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</si>
  <si>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</si>
  <si>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Февраль</t>
  </si>
  <si>
    <t>Итого за февраль</t>
  </si>
  <si>
    <t>Март</t>
  </si>
  <si>
    <t>Устранение течи стояка отопления квартира №12</t>
  </si>
  <si>
    <t>Итого за март</t>
  </si>
  <si>
    <t>Апрель</t>
  </si>
  <si>
    <t>Промывка сситемы отопления и ГВС в подвале</t>
  </si>
  <si>
    <t>Итого за апрель</t>
  </si>
  <si>
    <t>Май</t>
  </si>
  <si>
    <t>Прочистка фильтров на отоплении ГВС ХВС в подвале</t>
  </si>
  <si>
    <t>Итого за май</t>
  </si>
  <si>
    <t>Июнь</t>
  </si>
  <si>
    <t>Итого за июнь</t>
  </si>
  <si>
    <t>Июль</t>
  </si>
  <si>
    <t>Итого за июль</t>
  </si>
  <si>
    <t>Август</t>
  </si>
  <si>
    <t xml:space="preserve">Обследование квартиры №68 на предмет подтопления, прочистка ливневой трубы </t>
  </si>
  <si>
    <t xml:space="preserve">Обследование квартиры №9 на предмет подтопления </t>
  </si>
  <si>
    <t>Плановый запуск ГВС, развоздушка</t>
  </si>
  <si>
    <t>Итого за август</t>
  </si>
  <si>
    <t>Сентябрь</t>
  </si>
  <si>
    <t>Запуск отопления, развоздушка стояков</t>
  </si>
  <si>
    <t>Итого за сентябрь</t>
  </si>
  <si>
    <t xml:space="preserve">2.Техническое обслуживание конструктивных элементов </t>
  </si>
  <si>
    <t>Техническое обслуживание системы видеонаблюдения</t>
  </si>
  <si>
    <t>Уборка снега с подъездных козырьков</t>
  </si>
  <si>
    <t>Изготовление дубликатов ключей от подвала</t>
  </si>
  <si>
    <t>Открытие и закрытие подъездных окон для мытья</t>
  </si>
  <si>
    <t>3.Техническое обслуживание электрооборудования</t>
  </si>
  <si>
    <t>4.Текущий ремонт конструктивных элементов</t>
  </si>
  <si>
    <t>Замена блока питания домофона подъезд №1</t>
  </si>
  <si>
    <t xml:space="preserve">Ремонт линии питания домофона </t>
  </si>
  <si>
    <t>Замена доводчика входной двери подъезд №2</t>
  </si>
  <si>
    <t>Частичный ремонт кровли</t>
  </si>
  <si>
    <t>Установка водосточных желобов на шахту лифта</t>
  </si>
  <si>
    <t>5.Текущий ремонт эл.оборудования</t>
  </si>
  <si>
    <t>Лицевой счёт 2025г</t>
  </si>
  <si>
    <t>6.Текущий ремонт инженерного оборудования</t>
  </si>
  <si>
    <t>Замена кранов на батарее квартира №56</t>
  </si>
  <si>
    <t>Ремонт стояков отопления квартира №23</t>
  </si>
  <si>
    <t>Чистка фильтров ГВС в подвале</t>
  </si>
  <si>
    <t>Замена резьбы на стояке ГВС в подвале сварочные работы</t>
  </si>
  <si>
    <t>Частичная замена стояка ГВС и отвод на сяетчик ГВС квартира №42</t>
  </si>
  <si>
    <t>Лицевой счет. Сводный расчет  2025г</t>
  </si>
  <si>
    <t>Октябрь</t>
  </si>
  <si>
    <t>Ноябрь</t>
  </si>
  <si>
    <t>Декабрь</t>
  </si>
  <si>
    <t>Итого</t>
  </si>
  <si>
    <r>
      <rPr>
        <sz val="16"/>
        <color theme="1"/>
        <rFont val="Calibri"/>
        <family val="2"/>
        <charset val="204"/>
        <scheme val="minor"/>
      </rP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</si>
  <si>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 xml:space="preserve">  - санитарная уборка лестничных клеток</t>
  </si>
  <si>
    <t>уборка придомовой территории</t>
  </si>
  <si>
    <t>очистка дорог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</si>
  <si>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</si>
  <si>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</si>
  <si>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</si>
  <si>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>-эл.оборудование</t>
  </si>
  <si>
    <t>-содержание лифтов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</si>
  <si>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</si>
  <si>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</si>
  <si>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</si>
  <si>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</si>
  <si>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</si>
  <si>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</si>
  <si>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</si>
  <si>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</si>
  <si>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</si>
  <si>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</si>
  <si>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</si>
  <si>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ВСЕГО</t>
  </si>
  <si>
    <t>Директор ООО УК "Крокус"</t>
  </si>
  <si>
    <t>Кудин Ю.С.</t>
  </si>
  <si>
    <t>Гл. бухгалтер</t>
  </si>
  <si>
    <t>Кузмичева Е.А.</t>
  </si>
  <si>
    <t>Дополнительные работы</t>
  </si>
  <si>
    <t>Покраска бордюр</t>
  </si>
  <si>
    <t>Скос травы на придомовой территории</t>
  </si>
  <si>
    <t>Ремонт качели на детской площадке</t>
  </si>
  <si>
    <t>Итого за октябрь</t>
  </si>
  <si>
    <t>Утепление окон в подвале</t>
  </si>
  <si>
    <t>Наклейки на подъездные двери</t>
  </si>
  <si>
    <t>Замена розетки в подвале</t>
  </si>
  <si>
    <t>Разборка теплообменника, чистка пластин. Замена гаек на теплообменнике.</t>
  </si>
  <si>
    <t>Замена патрубов на теплообменник, сварочные работы. Замена участка трубы ГВС подваодка на теплообменник</t>
  </si>
  <si>
    <t>Ремонт рамм под теплообменником сварочные работы. Сборка и опрессовка теплообменника</t>
  </si>
  <si>
    <t>Итого за ноябрь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</si>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</sst>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0" fillId="0" borderId="1" xfId="0" applyBorder="1"/>
    <xf numFmtId="2" fontId="5" fillId="0" borderId="1" xfId="0" applyNumberFormat="1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7" fillId="2" borderId="1" xfId="0" applyFont="1" applyFill="1" applyBorder="1"/>
    <xf numFmtId="49" fontId="7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wrapText="1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8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wrapText="1"/>
    </xf>
    <xf numFmtId="0" fontId="13" fillId="0" borderId="1" xfId="0" applyFont="1" applyBorder="1"/>
    <xf numFmtId="0" fontId="14" fillId="0" borderId="1" xfId="0" applyFont="1" applyBorder="1"/>
    <xf numFmtId="2" fontId="14" fillId="0" borderId="1" xfId="0" applyNumberFormat="1" applyFont="1" applyBorder="1"/>
    <xf numFmtId="2" fontId="13" fillId="0" borderId="1" xfId="0" applyNumberFormat="1" applyFont="1" applyBorder="1"/>
    <xf numFmtId="0" fontId="13" fillId="0" borderId="0" xfId="0" applyFont="1"/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4" xfId="0" applyBorder="1"/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left" wrapText="1"/>
    </xf>
    <xf numFmtId="0" fontId="5" fillId="0" borderId="3" xfId="0" applyFont="1" applyBorder="1"/>
    <xf numFmtId="0" fontId="0" fillId="0" borderId="5" xfId="0" applyBorder="1"/>
    <xf numFmtId="0" fontId="5" fillId="0" borderId="7" xfId="0" applyFont="1" applyBorder="1"/>
    <xf numFmtId="0" fontId="5" fillId="0" borderId="0" xfId="0" applyFont="1" applyAlignment="1">
      <alignment wrapText="1"/>
    </xf>
    <xf numFmtId="0" fontId="14" fillId="0" borderId="1" xfId="0" applyFont="1" applyBorder="1" applyAlignment="1">
      <alignment vertical="top" wrapText="1"/>
    </xf>
    <xf numFmtId="0" fontId="5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45" workbookViewId="0">
      <selection activeCell="B62" sqref="B62"/>
    </sheetView>
  </sheetViews>
  <sheetFormatPr defaultColWidth="9"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0" t="s">
        <v>0</v>
      </c>
      <c r="C1" s="60"/>
      <c r="D1" s="60"/>
      <c r="E1" s="29"/>
      <c r="F1" s="29"/>
      <c r="G1" s="29"/>
      <c r="H1" s="29"/>
    </row>
    <row r="2" spans="1:8" ht="15.95" customHeight="1" x14ac:dyDescent="0.25">
      <c r="A2" s="1"/>
      <c r="B2" s="14" t="s">
        <v>1</v>
      </c>
      <c r="C2" s="26"/>
      <c r="D2" s="26"/>
      <c r="E2" s="1"/>
      <c r="F2" s="1"/>
      <c r="G2" s="1"/>
      <c r="H2" s="1"/>
    </row>
    <row r="3" spans="1:8" ht="15.95" customHeight="1" x14ac:dyDescent="0.25">
      <c r="A3" s="1"/>
      <c r="B3" s="60" t="s">
        <v>2</v>
      </c>
      <c r="C3" s="60"/>
      <c r="D3" s="60"/>
      <c r="E3" s="1"/>
      <c r="F3" s="1"/>
      <c r="G3" s="1"/>
      <c r="H3" s="1"/>
    </row>
    <row r="4" spans="1:8" x14ac:dyDescent="0.25">
      <c r="A4" s="2"/>
      <c r="B4" s="3" t="s">
        <v>3</v>
      </c>
      <c r="C4" s="3" t="s">
        <v>4</v>
      </c>
      <c r="D4" s="3" t="s">
        <v>5</v>
      </c>
      <c r="E4" s="1"/>
      <c r="F4" s="1"/>
      <c r="G4" s="1"/>
      <c r="H4" s="1"/>
    </row>
    <row r="5" spans="1:8" x14ac:dyDescent="0.25">
      <c r="A5" s="30"/>
      <c r="B5" s="34" t="s">
        <v>6</v>
      </c>
      <c r="C5" s="30"/>
      <c r="D5" s="30"/>
      <c r="E5" s="1"/>
      <c r="F5" s="1"/>
      <c r="G5" s="1"/>
      <c r="H5" s="1"/>
    </row>
    <row r="6" spans="1:8" ht="30" x14ac:dyDescent="0.25">
      <c r="A6" s="33">
        <v>1</v>
      </c>
      <c r="B6" s="33" t="s">
        <v>7</v>
      </c>
      <c r="C6" s="33">
        <v>1223.92</v>
      </c>
      <c r="D6" s="34"/>
      <c r="E6" s="1"/>
      <c r="F6" s="1"/>
    </row>
    <row r="7" spans="1:8" ht="60" x14ac:dyDescent="0.25">
      <c r="A7" s="33">
        <v>2</v>
      </c>
      <c r="B7" s="33" t="s">
        <v>8</v>
      </c>
      <c r="C7" s="33">
        <v>935</v>
      </c>
      <c r="D7" s="34"/>
      <c r="E7" s="1"/>
      <c r="F7" s="1"/>
    </row>
    <row r="8" spans="1:8" x14ac:dyDescent="0.25">
      <c r="A8" s="33"/>
      <c r="B8" s="34" t="s">
        <v>9</v>
      </c>
      <c r="C8" s="34">
        <f>SUM(C6:C7)</f>
        <v>2158.92</v>
      </c>
      <c r="D8" s="34">
        <f>C8</f>
        <v>2158.92</v>
      </c>
      <c r="E8" s="1"/>
      <c r="F8" s="1"/>
    </row>
    <row r="9" spans="1:8" x14ac:dyDescent="0.25">
      <c r="A9" s="30"/>
      <c r="B9" s="34" t="s">
        <v>10</v>
      </c>
      <c r="C9" s="30"/>
      <c r="D9" s="30"/>
      <c r="E9" s="1"/>
      <c r="F9" s="1"/>
    </row>
    <row r="10" spans="1:8" ht="30" x14ac:dyDescent="0.25">
      <c r="A10" s="33">
        <v>1</v>
      </c>
      <c r="B10" s="33" t="s">
        <v>7</v>
      </c>
      <c r="C10" s="33">
        <v>1223.92</v>
      </c>
      <c r="D10" s="34"/>
      <c r="E10" s="1"/>
      <c r="F10" s="1"/>
    </row>
    <row r="11" spans="1:8" s="28" customFormat="1" ht="60" x14ac:dyDescent="0.25">
      <c r="A11" s="33">
        <v>2</v>
      </c>
      <c r="B11" s="33" t="s">
        <v>8</v>
      </c>
      <c r="C11" s="33">
        <v>935</v>
      </c>
      <c r="D11" s="34"/>
      <c r="E11" s="56"/>
      <c r="F11" s="56"/>
    </row>
    <row r="12" spans="1:8" s="28" customFormat="1" x14ac:dyDescent="0.25">
      <c r="A12" s="33"/>
      <c r="B12" s="34" t="s">
        <v>11</v>
      </c>
      <c r="C12" s="34">
        <v>2158.92</v>
      </c>
      <c r="D12" s="34">
        <f>C12+D8</f>
        <v>4317.84</v>
      </c>
      <c r="E12" s="56"/>
      <c r="F12" s="56"/>
    </row>
    <row r="13" spans="1:8" x14ac:dyDescent="0.25">
      <c r="A13" s="30"/>
      <c r="B13" s="34" t="s">
        <v>12</v>
      </c>
      <c r="C13" s="30"/>
      <c r="D13" s="30"/>
      <c r="E13" s="1"/>
      <c r="F13" s="1"/>
    </row>
    <row r="14" spans="1:8" ht="30" x14ac:dyDescent="0.25">
      <c r="A14" s="33">
        <v>1</v>
      </c>
      <c r="B14" s="33" t="s">
        <v>7</v>
      </c>
      <c r="C14" s="33">
        <v>1223.92</v>
      </c>
      <c r="D14" s="34"/>
      <c r="E14" s="1"/>
      <c r="F14" s="1"/>
    </row>
    <row r="15" spans="1:8" ht="60" x14ac:dyDescent="0.25">
      <c r="A15" s="33">
        <v>2</v>
      </c>
      <c r="B15" s="33" t="s">
        <v>8</v>
      </c>
      <c r="C15" s="33">
        <v>935</v>
      </c>
      <c r="D15" s="34"/>
      <c r="E15" s="1"/>
      <c r="F15" s="1"/>
    </row>
    <row r="16" spans="1:8" x14ac:dyDescent="0.25">
      <c r="A16" s="33">
        <v>3</v>
      </c>
      <c r="B16" s="33" t="s">
        <v>13</v>
      </c>
      <c r="C16" s="33">
        <v>1039</v>
      </c>
      <c r="D16" s="34"/>
      <c r="E16" s="1"/>
      <c r="F16" s="1"/>
    </row>
    <row r="17" spans="1:6" x14ac:dyDescent="0.25">
      <c r="A17" s="33"/>
      <c r="B17" s="34" t="s">
        <v>14</v>
      </c>
      <c r="C17" s="34">
        <f>SUM(C14:C16)</f>
        <v>3197.92</v>
      </c>
      <c r="D17" s="34">
        <f>C17+D12</f>
        <v>7515.76</v>
      </c>
      <c r="E17" s="1"/>
      <c r="F17" s="1"/>
    </row>
    <row r="18" spans="1:6" x14ac:dyDescent="0.25">
      <c r="A18" s="30"/>
      <c r="B18" s="34" t="s">
        <v>15</v>
      </c>
      <c r="C18" s="30"/>
      <c r="D18" s="30"/>
      <c r="E18" s="1"/>
      <c r="F18" s="1"/>
    </row>
    <row r="19" spans="1:6" ht="30" x14ac:dyDescent="0.25">
      <c r="A19" s="33">
        <v>1</v>
      </c>
      <c r="B19" s="33" t="s">
        <v>7</v>
      </c>
      <c r="C19" s="33">
        <v>1223.92</v>
      </c>
      <c r="D19" s="34"/>
      <c r="E19" s="1"/>
      <c r="F19" s="1"/>
    </row>
    <row r="20" spans="1:6" s="28" customFormat="1" ht="60" x14ac:dyDescent="0.25">
      <c r="A20" s="33">
        <v>2</v>
      </c>
      <c r="B20" s="33" t="s">
        <v>8</v>
      </c>
      <c r="C20" s="33">
        <v>935</v>
      </c>
      <c r="D20" s="34"/>
      <c r="E20" s="56"/>
      <c r="F20" s="56"/>
    </row>
    <row r="21" spans="1:6" s="28" customFormat="1" x14ac:dyDescent="0.25">
      <c r="A21" s="33">
        <v>3</v>
      </c>
      <c r="B21" s="33" t="s">
        <v>16</v>
      </c>
      <c r="C21" s="33">
        <v>2098</v>
      </c>
      <c r="D21" s="34"/>
      <c r="E21" s="56"/>
      <c r="F21" s="56"/>
    </row>
    <row r="22" spans="1:6" x14ac:dyDescent="0.25">
      <c r="A22" s="33"/>
      <c r="B22" s="34" t="s">
        <v>17</v>
      </c>
      <c r="C22" s="34">
        <f>SUM(C19:C21)</f>
        <v>4256.92</v>
      </c>
      <c r="D22" s="34">
        <f>C22+D17</f>
        <v>11772.68</v>
      </c>
      <c r="E22" s="1"/>
      <c r="F22" s="1"/>
    </row>
    <row r="23" spans="1:6" x14ac:dyDescent="0.25">
      <c r="A23" s="30"/>
      <c r="B23" s="34" t="s">
        <v>18</v>
      </c>
      <c r="C23" s="30"/>
      <c r="D23" s="30"/>
      <c r="E23" s="1"/>
      <c r="F23" s="1"/>
    </row>
    <row r="24" spans="1:6" ht="30" x14ac:dyDescent="0.25">
      <c r="A24" s="33">
        <v>1</v>
      </c>
      <c r="B24" s="33" t="s">
        <v>7</v>
      </c>
      <c r="C24" s="33">
        <v>1223.92</v>
      </c>
      <c r="D24" s="34"/>
      <c r="E24" s="1"/>
      <c r="F24" s="1"/>
    </row>
    <row r="25" spans="1:6" ht="60" x14ac:dyDescent="0.25">
      <c r="A25" s="33">
        <v>2</v>
      </c>
      <c r="B25" s="33" t="s">
        <v>8</v>
      </c>
      <c r="C25" s="33">
        <v>935</v>
      </c>
      <c r="D25" s="34"/>
      <c r="E25" s="1"/>
      <c r="F25" s="1"/>
    </row>
    <row r="26" spans="1:6" ht="30" x14ac:dyDescent="0.25">
      <c r="A26" s="33">
        <v>3</v>
      </c>
      <c r="B26" s="33" t="s">
        <v>19</v>
      </c>
      <c r="C26" s="33">
        <v>1489.5</v>
      </c>
      <c r="D26" s="34"/>
      <c r="E26" s="1"/>
      <c r="F26" s="1"/>
    </row>
    <row r="27" spans="1:6" x14ac:dyDescent="0.25">
      <c r="A27" s="30"/>
      <c r="B27" s="34" t="s">
        <v>20</v>
      </c>
      <c r="C27" s="34">
        <f>SUM(C24:C26)</f>
        <v>3648.42</v>
      </c>
      <c r="D27" s="34">
        <f>C27+D22</f>
        <v>15421.1</v>
      </c>
      <c r="E27" s="1"/>
      <c r="F27" s="1"/>
    </row>
    <row r="28" spans="1:6" s="28" customFormat="1" x14ac:dyDescent="0.25">
      <c r="A28" s="30"/>
      <c r="B28" s="34" t="s">
        <v>21</v>
      </c>
      <c r="C28" s="30"/>
      <c r="D28" s="30"/>
      <c r="E28" s="56"/>
      <c r="F28" s="56"/>
    </row>
    <row r="29" spans="1:6" s="28" customFormat="1" ht="30" x14ac:dyDescent="0.25">
      <c r="A29" s="33">
        <v>1</v>
      </c>
      <c r="B29" s="33" t="s">
        <v>7</v>
      </c>
      <c r="C29" s="33">
        <v>1223.92</v>
      </c>
      <c r="D29" s="34"/>
      <c r="E29" s="56"/>
      <c r="F29" s="56"/>
    </row>
    <row r="30" spans="1:6" ht="60" x14ac:dyDescent="0.25">
      <c r="A30" s="33">
        <v>2</v>
      </c>
      <c r="B30" s="33" t="s">
        <v>8</v>
      </c>
      <c r="C30" s="33">
        <v>935</v>
      </c>
      <c r="D30" s="34"/>
      <c r="E30" s="1"/>
      <c r="F30" s="1"/>
    </row>
    <row r="31" spans="1:6" x14ac:dyDescent="0.25">
      <c r="A31" s="30"/>
      <c r="B31" s="34" t="s">
        <v>22</v>
      </c>
      <c r="C31" s="34">
        <f>SUM(C29:C30)</f>
        <v>2158.92</v>
      </c>
      <c r="D31" s="34">
        <f>C31+D27</f>
        <v>17580.02</v>
      </c>
      <c r="E31" s="1"/>
      <c r="F31" s="1"/>
    </row>
    <row r="32" spans="1:6" x14ac:dyDescent="0.25">
      <c r="A32" s="30"/>
      <c r="B32" s="34" t="s">
        <v>23</v>
      </c>
      <c r="C32" s="30"/>
      <c r="D32" s="30"/>
      <c r="E32" s="1"/>
      <c r="F32" s="1"/>
    </row>
    <row r="33" spans="1:6" ht="30" x14ac:dyDescent="0.25">
      <c r="A33" s="33">
        <v>1</v>
      </c>
      <c r="B33" s="33" t="s">
        <v>7</v>
      </c>
      <c r="C33" s="33">
        <v>1223.92</v>
      </c>
      <c r="D33" s="34"/>
      <c r="E33" s="1"/>
      <c r="F33" s="1"/>
    </row>
    <row r="34" spans="1:6" ht="60" x14ac:dyDescent="0.25">
      <c r="A34" s="33">
        <v>2</v>
      </c>
      <c r="B34" s="33" t="s">
        <v>8</v>
      </c>
      <c r="C34" s="33">
        <v>935</v>
      </c>
      <c r="D34" s="34"/>
      <c r="E34" s="1"/>
      <c r="F34" s="1"/>
    </row>
    <row r="35" spans="1:6" x14ac:dyDescent="0.25">
      <c r="A35" s="30"/>
      <c r="B35" s="34" t="s">
        <v>24</v>
      </c>
      <c r="C35" s="34">
        <f>SUM(C33:C34)</f>
        <v>2158.92</v>
      </c>
      <c r="D35" s="34">
        <f>C35+D31</f>
        <v>19738.939999999999</v>
      </c>
      <c r="E35" s="1"/>
      <c r="F35" s="1"/>
    </row>
    <row r="36" spans="1:6" x14ac:dyDescent="0.25">
      <c r="A36" s="30"/>
      <c r="B36" s="34" t="s">
        <v>25</v>
      </c>
      <c r="C36" s="30"/>
      <c r="D36" s="30"/>
      <c r="E36" s="1"/>
      <c r="F36" s="1"/>
    </row>
    <row r="37" spans="1:6" ht="30" x14ac:dyDescent="0.25">
      <c r="A37" s="33">
        <v>1</v>
      </c>
      <c r="B37" s="33" t="s">
        <v>7</v>
      </c>
      <c r="C37" s="33">
        <v>1223.92</v>
      </c>
      <c r="D37" s="34"/>
      <c r="E37" s="1"/>
      <c r="F37" s="1"/>
    </row>
    <row r="38" spans="1:6" ht="60" x14ac:dyDescent="0.25">
      <c r="A38" s="33">
        <v>2</v>
      </c>
      <c r="B38" s="33" t="s">
        <v>8</v>
      </c>
      <c r="C38" s="33">
        <v>935</v>
      </c>
      <c r="D38" s="34"/>
      <c r="E38" s="1"/>
      <c r="F38" s="1"/>
    </row>
    <row r="39" spans="1:6" ht="30" x14ac:dyDescent="0.25">
      <c r="A39" s="33">
        <v>3</v>
      </c>
      <c r="B39" s="33" t="s">
        <v>26</v>
      </c>
      <c r="C39" s="33">
        <v>4150</v>
      </c>
      <c r="D39" s="34"/>
      <c r="E39" s="1"/>
      <c r="F39" s="1"/>
    </row>
    <row r="40" spans="1:6" ht="30" x14ac:dyDescent="0.25">
      <c r="A40" s="33">
        <v>4</v>
      </c>
      <c r="B40" s="33" t="s">
        <v>27</v>
      </c>
      <c r="C40" s="33">
        <v>830</v>
      </c>
      <c r="D40" s="34"/>
      <c r="E40" s="1"/>
      <c r="F40" s="1"/>
    </row>
    <row r="41" spans="1:6" x14ac:dyDescent="0.25">
      <c r="A41" s="30">
        <v>5</v>
      </c>
      <c r="B41" s="33" t="s">
        <v>28</v>
      </c>
      <c r="C41" s="33">
        <v>1660</v>
      </c>
      <c r="D41" s="30"/>
      <c r="E41" s="1"/>
      <c r="F41" s="1"/>
    </row>
    <row r="42" spans="1:6" x14ac:dyDescent="0.25">
      <c r="A42" s="33"/>
      <c r="B42" s="34" t="s">
        <v>29</v>
      </c>
      <c r="C42" s="34">
        <f>SUM(C37:C41)</f>
        <v>8798.92</v>
      </c>
      <c r="D42" s="34">
        <f>C42+D35</f>
        <v>28537.86</v>
      </c>
      <c r="E42" s="1"/>
      <c r="F42" s="1"/>
    </row>
    <row r="43" spans="1:6" x14ac:dyDescent="0.25">
      <c r="A43" s="30"/>
      <c r="B43" s="34" t="s">
        <v>30</v>
      </c>
      <c r="C43" s="30"/>
      <c r="D43" s="30"/>
      <c r="E43" s="1"/>
      <c r="F43" s="1"/>
    </row>
    <row r="44" spans="1:6" ht="30" x14ac:dyDescent="0.25">
      <c r="A44" s="33">
        <v>1</v>
      </c>
      <c r="B44" s="33" t="s">
        <v>7</v>
      </c>
      <c r="C44" s="33">
        <v>1223.92</v>
      </c>
      <c r="D44" s="34"/>
      <c r="E44" s="1"/>
      <c r="F44" s="1"/>
    </row>
    <row r="45" spans="1:6" ht="60" x14ac:dyDescent="0.25">
      <c r="A45" s="33">
        <v>2</v>
      </c>
      <c r="B45" s="33" t="s">
        <v>8</v>
      </c>
      <c r="C45" s="33">
        <v>935</v>
      </c>
      <c r="D45" s="34"/>
      <c r="E45" s="1"/>
      <c r="F45" s="1"/>
    </row>
    <row r="46" spans="1:6" x14ac:dyDescent="0.25">
      <c r="A46" s="33">
        <v>3</v>
      </c>
      <c r="B46" s="33" t="s">
        <v>31</v>
      </c>
      <c r="C46" s="33">
        <v>1660</v>
      </c>
      <c r="D46" s="34"/>
      <c r="E46" s="1"/>
      <c r="F46" s="1"/>
    </row>
    <row r="47" spans="1:6" x14ac:dyDescent="0.25">
      <c r="A47" s="33"/>
      <c r="B47" s="34" t="s">
        <v>32</v>
      </c>
      <c r="C47" s="34">
        <f>SUM(C44:C46)</f>
        <v>3818.92</v>
      </c>
      <c r="D47" s="34">
        <f>C47+D42</f>
        <v>32356.78</v>
      </c>
      <c r="E47" s="1"/>
      <c r="F47" s="1"/>
    </row>
    <row r="48" spans="1:6" x14ac:dyDescent="0.25">
      <c r="A48" s="30"/>
      <c r="B48" s="34" t="s">
        <v>54</v>
      </c>
      <c r="C48" s="30"/>
      <c r="D48" s="30"/>
      <c r="E48" s="1"/>
      <c r="F48" s="1"/>
    </row>
    <row r="49" spans="1:6" ht="30" x14ac:dyDescent="0.25">
      <c r="A49" s="33">
        <v>1</v>
      </c>
      <c r="B49" s="33" t="s">
        <v>7</v>
      </c>
      <c r="C49" s="33">
        <v>1223.92</v>
      </c>
      <c r="D49" s="34"/>
      <c r="E49" s="1"/>
      <c r="F49" s="1"/>
    </row>
    <row r="50" spans="1:6" ht="60" x14ac:dyDescent="0.25">
      <c r="A50" s="33">
        <v>2</v>
      </c>
      <c r="B50" s="33" t="s">
        <v>8</v>
      </c>
      <c r="C50" s="33">
        <v>935</v>
      </c>
      <c r="D50" s="34"/>
      <c r="E50" s="1"/>
      <c r="F50" s="1"/>
    </row>
    <row r="51" spans="1:6" x14ac:dyDescent="0.25">
      <c r="A51" s="33"/>
      <c r="B51" s="34" t="s">
        <v>87</v>
      </c>
      <c r="C51" s="34">
        <f>C49+C50</f>
        <v>2158.92</v>
      </c>
      <c r="D51" s="34">
        <f>C51+D47</f>
        <v>34515.699999999997</v>
      </c>
      <c r="E51" s="1"/>
      <c r="F51" s="1"/>
    </row>
    <row r="52" spans="1:6" x14ac:dyDescent="0.25">
      <c r="A52" s="30"/>
      <c r="B52" s="34" t="s">
        <v>55</v>
      </c>
      <c r="C52" s="30"/>
      <c r="D52" s="30"/>
      <c r="E52" s="1"/>
      <c r="F52" s="1"/>
    </row>
    <row r="53" spans="1:6" ht="30" x14ac:dyDescent="0.25">
      <c r="A53" s="33">
        <v>1</v>
      </c>
      <c r="B53" s="33" t="s">
        <v>7</v>
      </c>
      <c r="C53" s="33">
        <v>1223.92</v>
      </c>
      <c r="D53" s="34"/>
      <c r="E53" s="1"/>
      <c r="F53" s="1"/>
    </row>
    <row r="54" spans="1:6" ht="60" x14ac:dyDescent="0.25">
      <c r="A54" s="33">
        <v>2</v>
      </c>
      <c r="B54" s="33" t="s">
        <v>8</v>
      </c>
      <c r="C54" s="33">
        <v>935</v>
      </c>
      <c r="D54" s="34"/>
      <c r="E54" s="1"/>
      <c r="F54" s="1"/>
    </row>
    <row r="55" spans="1:6" x14ac:dyDescent="0.25">
      <c r="A55" s="33"/>
      <c r="B55" s="34" t="s">
        <v>94</v>
      </c>
      <c r="C55" s="34">
        <f>C53+C54</f>
        <v>2158.92</v>
      </c>
      <c r="D55" s="34">
        <f>C55+D51</f>
        <v>36674.619999999995</v>
      </c>
      <c r="E55" s="1"/>
      <c r="F55" s="1"/>
    </row>
    <row r="56" spans="1:6" x14ac:dyDescent="0.25">
      <c r="A56" s="30"/>
      <c r="B56" s="34" t="s">
        <v>56</v>
      </c>
      <c r="C56" s="30"/>
      <c r="D56" s="30"/>
      <c r="E56" s="1"/>
      <c r="F56" s="1"/>
    </row>
    <row r="57" spans="1:6" ht="30" x14ac:dyDescent="0.25">
      <c r="A57" s="33">
        <v>1</v>
      </c>
      <c r="B57" s="33" t="s">
        <v>7</v>
      </c>
      <c r="C57" s="33">
        <v>1223.92</v>
      </c>
      <c r="D57" s="34"/>
      <c r="E57" s="1"/>
      <c r="F57" s="1"/>
    </row>
    <row r="58" spans="1:6" ht="60" x14ac:dyDescent="0.25">
      <c r="A58" s="33">
        <v>2</v>
      </c>
      <c r="B58" s="33" t="s">
        <v>8</v>
      </c>
      <c r="C58" s="33">
        <v>935</v>
      </c>
      <c r="D58" s="34"/>
      <c r="E58" s="1"/>
      <c r="F58" s="1"/>
    </row>
    <row r="59" spans="1:6" x14ac:dyDescent="0.25">
      <c r="A59" s="33"/>
      <c r="B59" s="34" t="s">
        <v>95</v>
      </c>
      <c r="C59" s="34">
        <f>C57+C58</f>
        <v>2158.92</v>
      </c>
      <c r="D59" s="34">
        <f>C59+D55</f>
        <v>38833.539999999994</v>
      </c>
      <c r="E59" s="1"/>
      <c r="F59" s="1"/>
    </row>
    <row r="60" spans="1:6" x14ac:dyDescent="0.25">
      <c r="A60" s="33"/>
      <c r="B60" s="33"/>
      <c r="C60" s="33"/>
      <c r="D60" s="34"/>
      <c r="E60" s="1"/>
      <c r="F60" s="1"/>
    </row>
    <row r="61" spans="1:6" x14ac:dyDescent="0.25">
      <c r="A61" s="6"/>
      <c r="B61" s="6"/>
      <c r="C61" s="6"/>
      <c r="D61" s="7"/>
      <c r="E61" s="1"/>
      <c r="F61" s="1"/>
    </row>
    <row r="62" spans="1:6" x14ac:dyDescent="0.25">
      <c r="A62" s="6"/>
      <c r="B62" s="7"/>
      <c r="C62" s="7"/>
      <c r="D62" s="7"/>
      <c r="E62" s="1"/>
      <c r="F62" s="1"/>
    </row>
    <row r="63" spans="1:6" x14ac:dyDescent="0.25">
      <c r="A63" s="30"/>
      <c r="B63" s="34"/>
      <c r="C63" s="30"/>
      <c r="D63" s="30"/>
      <c r="E63" s="1"/>
      <c r="F63" s="1"/>
    </row>
    <row r="64" spans="1:6" x14ac:dyDescent="0.25">
      <c r="A64" s="33"/>
      <c r="B64" s="33"/>
      <c r="C64" s="33"/>
      <c r="D64" s="34"/>
      <c r="E64" s="1"/>
      <c r="F64" s="1"/>
    </row>
    <row r="65" spans="1:6" x14ac:dyDescent="0.25">
      <c r="A65" s="33"/>
      <c r="B65" s="33"/>
      <c r="C65" s="33"/>
      <c r="D65" s="34"/>
      <c r="E65" s="1"/>
      <c r="F65" s="1"/>
    </row>
    <row r="66" spans="1:6" x14ac:dyDescent="0.25">
      <c r="A66" s="6"/>
      <c r="B66" s="7"/>
      <c r="C66" s="7"/>
      <c r="D66" s="7"/>
      <c r="E66" s="1"/>
      <c r="F66" s="1"/>
    </row>
    <row r="67" spans="1:6" x14ac:dyDescent="0.25">
      <c r="A67" s="6"/>
      <c r="B67" s="6"/>
      <c r="C67" s="6"/>
      <c r="D67" s="6"/>
      <c r="E67" s="1"/>
      <c r="F67" s="1"/>
    </row>
    <row r="68" spans="1:6" x14ac:dyDescent="0.25">
      <c r="A68" s="6"/>
      <c r="B68" s="6"/>
      <c r="C68" s="6"/>
      <c r="D68" s="7"/>
      <c r="E68" s="1"/>
      <c r="F68" s="1"/>
    </row>
    <row r="69" spans="1:6" x14ac:dyDescent="0.25">
      <c r="A69" s="6"/>
      <c r="B69" s="6"/>
      <c r="C69" s="6"/>
      <c r="D69" s="6"/>
      <c r="E69" s="1"/>
      <c r="F69" s="1"/>
    </row>
    <row r="70" spans="1:6" x14ac:dyDescent="0.25">
      <c r="A70" s="6"/>
      <c r="B70" s="7"/>
      <c r="C70" s="7"/>
      <c r="D70" s="7"/>
      <c r="E70" s="1"/>
      <c r="F70" s="1"/>
    </row>
    <row r="71" spans="1:6" x14ac:dyDescent="0.25">
      <c r="A71" s="6"/>
      <c r="B71" s="7"/>
      <c r="C71" s="6"/>
      <c r="D71" s="9"/>
    </row>
    <row r="72" spans="1:6" x14ac:dyDescent="0.25">
      <c r="A72" s="6"/>
      <c r="B72" s="6"/>
      <c r="C72" s="6"/>
      <c r="D72" s="9"/>
    </row>
    <row r="73" spans="1:6" x14ac:dyDescent="0.25">
      <c r="A73" s="6"/>
      <c r="B73" s="6"/>
      <c r="C73" s="6"/>
      <c r="D73" s="9"/>
    </row>
    <row r="74" spans="1:6" x14ac:dyDescent="0.25">
      <c r="A74" s="6"/>
      <c r="B74" s="6"/>
      <c r="C74" s="6"/>
      <c r="D74" s="9"/>
    </row>
    <row r="75" spans="1:6" x14ac:dyDescent="0.25">
      <c r="A75" s="6"/>
      <c r="B75" s="6"/>
      <c r="C75" s="6"/>
      <c r="D75" s="9"/>
    </row>
    <row r="76" spans="1:6" x14ac:dyDescent="0.25">
      <c r="A76" s="9"/>
      <c r="B76" s="7"/>
      <c r="C76" s="12"/>
      <c r="D76" s="12"/>
    </row>
    <row r="77" spans="1:6" x14ac:dyDescent="0.25">
      <c r="A77" s="9"/>
      <c r="B77" s="7"/>
      <c r="C77" s="9"/>
      <c r="D77" s="9"/>
    </row>
    <row r="78" spans="1:6" x14ac:dyDescent="0.25">
      <c r="A78" s="6"/>
      <c r="B78" s="6"/>
      <c r="C78" s="6"/>
      <c r="D78" s="9"/>
    </row>
    <row r="79" spans="1:6" x14ac:dyDescent="0.25">
      <c r="A79" s="6"/>
      <c r="B79" s="6"/>
      <c r="C79" s="6"/>
      <c r="D79" s="9"/>
    </row>
    <row r="80" spans="1:6" x14ac:dyDescent="0.25">
      <c r="A80" s="6"/>
      <c r="B80" s="6"/>
      <c r="C80" s="6"/>
      <c r="D80" s="9"/>
    </row>
    <row r="81" spans="1:4" x14ac:dyDescent="0.25">
      <c r="A81" s="6"/>
      <c r="B81" s="6"/>
      <c r="C81" s="6"/>
      <c r="D81" s="9"/>
    </row>
    <row r="82" spans="1:4" x14ac:dyDescent="0.25">
      <c r="A82" s="9"/>
      <c r="B82" s="7"/>
      <c r="C82" s="12"/>
      <c r="D82" s="12"/>
    </row>
    <row r="83" spans="1:4" x14ac:dyDescent="0.25">
      <c r="A83" s="9"/>
      <c r="B83" s="7"/>
      <c r="C83" s="9"/>
      <c r="D83" s="9"/>
    </row>
    <row r="84" spans="1:4" x14ac:dyDescent="0.25">
      <c r="A84" s="6"/>
      <c r="B84" s="6"/>
      <c r="C84" s="6"/>
      <c r="D84" s="9"/>
    </row>
    <row r="85" spans="1:4" x14ac:dyDescent="0.25">
      <c r="A85" s="6"/>
      <c r="B85" s="6"/>
      <c r="C85" s="6"/>
      <c r="D85" s="9"/>
    </row>
    <row r="86" spans="1:4" x14ac:dyDescent="0.25">
      <c r="A86" s="6"/>
      <c r="B86" s="6"/>
      <c r="C86" s="6"/>
      <c r="D86" s="9"/>
    </row>
    <row r="87" spans="1:4" x14ac:dyDescent="0.25">
      <c r="B87" s="58"/>
      <c r="C87" s="49"/>
      <c r="D87" s="49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28" workbookViewId="0">
      <selection activeCell="B40" sqref="B40"/>
    </sheetView>
  </sheetViews>
  <sheetFormatPr defaultColWidth="9"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60" t="s">
        <v>0</v>
      </c>
      <c r="C1" s="60"/>
      <c r="D1" s="60"/>
      <c r="E1" s="29"/>
      <c r="F1" s="29"/>
      <c r="G1" s="29"/>
      <c r="H1" s="29"/>
    </row>
    <row r="2" spans="1:8" ht="15.95" customHeight="1" x14ac:dyDescent="0.25">
      <c r="A2" s="1"/>
      <c r="B2" s="14" t="s">
        <v>1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1" t="s">
        <v>33</v>
      </c>
      <c r="C3" s="61"/>
      <c r="D3" s="61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x14ac:dyDescent="0.25">
      <c r="A5" s="30"/>
      <c r="B5" s="34" t="s">
        <v>6</v>
      </c>
      <c r="C5" s="30"/>
      <c r="D5" s="30"/>
      <c r="E5" s="1"/>
      <c r="F5" s="1"/>
      <c r="G5" s="1"/>
      <c r="H5" s="1"/>
    </row>
    <row r="6" spans="1:8" ht="30" x14ac:dyDescent="0.25">
      <c r="A6" s="30">
        <v>1</v>
      </c>
      <c r="B6" s="33" t="s">
        <v>34</v>
      </c>
      <c r="C6" s="33">
        <v>3340</v>
      </c>
      <c r="D6" s="34">
        <f>C6</f>
        <v>3340</v>
      </c>
      <c r="E6" s="1"/>
      <c r="F6" s="1"/>
      <c r="G6" s="1"/>
      <c r="H6" s="1"/>
    </row>
    <row r="7" spans="1:8" s="56" customFormat="1" x14ac:dyDescent="0.25">
      <c r="A7" s="30"/>
      <c r="B7" s="34" t="s">
        <v>10</v>
      </c>
      <c r="C7" s="30"/>
      <c r="D7" s="30"/>
      <c r="F7" s="1"/>
    </row>
    <row r="8" spans="1:8" s="56" customFormat="1" ht="30" x14ac:dyDescent="0.25">
      <c r="A8" s="30">
        <v>1</v>
      </c>
      <c r="B8" s="33" t="s">
        <v>34</v>
      </c>
      <c r="C8" s="33">
        <v>3340</v>
      </c>
      <c r="D8" s="34"/>
    </row>
    <row r="9" spans="1:8" s="1" customFormat="1" x14ac:dyDescent="0.25">
      <c r="A9" s="30">
        <v>2</v>
      </c>
      <c r="B9" s="33" t="s">
        <v>35</v>
      </c>
      <c r="C9" s="33">
        <v>360</v>
      </c>
      <c r="D9" s="30"/>
    </row>
    <row r="10" spans="1:8" s="1" customFormat="1" x14ac:dyDescent="0.25">
      <c r="A10" s="30"/>
      <c r="B10" s="34" t="s">
        <v>11</v>
      </c>
      <c r="C10" s="34">
        <f>SUM(C8:C9)</f>
        <v>3700</v>
      </c>
      <c r="D10" s="34">
        <f>C10+D6</f>
        <v>7040</v>
      </c>
    </row>
    <row r="11" spans="1:8" s="1" customFormat="1" x14ac:dyDescent="0.25">
      <c r="A11" s="30"/>
      <c r="B11" s="34" t="s">
        <v>12</v>
      </c>
      <c r="C11" s="30"/>
      <c r="D11" s="30"/>
    </row>
    <row r="12" spans="1:8" s="56" customFormat="1" ht="30" x14ac:dyDescent="0.25">
      <c r="A12" s="30">
        <v>1</v>
      </c>
      <c r="B12" s="33" t="s">
        <v>34</v>
      </c>
      <c r="C12" s="33">
        <v>3340</v>
      </c>
      <c r="D12" s="34">
        <f>C12+D10</f>
        <v>10380</v>
      </c>
    </row>
    <row r="13" spans="1:8" s="56" customFormat="1" x14ac:dyDescent="0.25">
      <c r="A13" s="30"/>
      <c r="B13" s="34" t="s">
        <v>15</v>
      </c>
      <c r="C13" s="30"/>
      <c r="D13" s="30"/>
    </row>
    <row r="14" spans="1:8" s="56" customFormat="1" ht="30" x14ac:dyDescent="0.25">
      <c r="A14" s="30">
        <v>1</v>
      </c>
      <c r="B14" s="33" t="s">
        <v>34</v>
      </c>
      <c r="C14" s="33">
        <v>3340</v>
      </c>
      <c r="D14" s="34"/>
    </row>
    <row r="15" spans="1:8" s="1" customFormat="1" x14ac:dyDescent="0.25">
      <c r="A15" s="33">
        <v>2</v>
      </c>
      <c r="B15" s="33" t="s">
        <v>36</v>
      </c>
      <c r="C15" s="33">
        <v>802.2</v>
      </c>
      <c r="D15" s="34"/>
    </row>
    <row r="16" spans="1:8" s="1" customFormat="1" x14ac:dyDescent="0.25">
      <c r="A16" s="33"/>
      <c r="B16" s="34" t="s">
        <v>17</v>
      </c>
      <c r="C16" s="34">
        <f>SUM(C14:C15)</f>
        <v>4142.2</v>
      </c>
      <c r="D16" s="34">
        <f>C16+D12</f>
        <v>14522.2</v>
      </c>
    </row>
    <row r="17" spans="1:4" s="1" customFormat="1" x14ac:dyDescent="0.25">
      <c r="A17" s="30"/>
      <c r="B17" s="34" t="s">
        <v>18</v>
      </c>
      <c r="C17" s="30"/>
      <c r="D17" s="30"/>
    </row>
    <row r="18" spans="1:4" s="56" customFormat="1" ht="30" x14ac:dyDescent="0.25">
      <c r="A18" s="30">
        <v>1</v>
      </c>
      <c r="B18" s="33" t="s">
        <v>34</v>
      </c>
      <c r="C18" s="33">
        <v>3340</v>
      </c>
      <c r="D18" s="34"/>
    </row>
    <row r="19" spans="1:4" s="1" customFormat="1" ht="30" x14ac:dyDescent="0.25">
      <c r="A19" s="30">
        <v>2</v>
      </c>
      <c r="B19" s="33" t="s">
        <v>37</v>
      </c>
      <c r="C19" s="33">
        <v>2880</v>
      </c>
      <c r="D19" s="30"/>
    </row>
    <row r="20" spans="1:4" s="1" customFormat="1" x14ac:dyDescent="0.25">
      <c r="A20" s="30"/>
      <c r="B20" s="34" t="s">
        <v>20</v>
      </c>
      <c r="C20" s="34">
        <f>SUM(C18:C19)</f>
        <v>6220</v>
      </c>
      <c r="D20" s="34">
        <f>C20+D16</f>
        <v>20742.2</v>
      </c>
    </row>
    <row r="21" spans="1:4" s="1" customFormat="1" x14ac:dyDescent="0.25">
      <c r="A21" s="30"/>
      <c r="B21" s="34" t="s">
        <v>21</v>
      </c>
      <c r="C21" s="30"/>
      <c r="D21" s="30"/>
    </row>
    <row r="22" spans="1:4" s="1" customFormat="1" ht="30" x14ac:dyDescent="0.25">
      <c r="A22" s="30">
        <v>1</v>
      </c>
      <c r="B22" s="33" t="s">
        <v>34</v>
      </c>
      <c r="C22" s="33">
        <v>3340</v>
      </c>
      <c r="D22" s="34">
        <f>C22+D20</f>
        <v>24082.2</v>
      </c>
    </row>
    <row r="23" spans="1:4" s="1" customFormat="1" ht="15.75" customHeight="1" x14ac:dyDescent="0.25">
      <c r="A23" s="30"/>
      <c r="B23" s="34" t="s">
        <v>23</v>
      </c>
      <c r="C23" s="30"/>
      <c r="D23" s="30"/>
    </row>
    <row r="24" spans="1:4" s="1" customFormat="1" ht="30" x14ac:dyDescent="0.25">
      <c r="A24" s="30">
        <v>1</v>
      </c>
      <c r="B24" s="33" t="s">
        <v>34</v>
      </c>
      <c r="C24" s="33">
        <v>3340</v>
      </c>
      <c r="D24" s="34">
        <f>C24+D22</f>
        <v>27422.2</v>
      </c>
    </row>
    <row r="25" spans="1:4" s="1" customFormat="1" x14ac:dyDescent="0.25">
      <c r="A25" s="30"/>
      <c r="B25" s="34" t="s">
        <v>25</v>
      </c>
      <c r="C25" s="30"/>
      <c r="D25" s="30"/>
    </row>
    <row r="26" spans="1:4" s="1" customFormat="1" ht="30" x14ac:dyDescent="0.25">
      <c r="A26" s="30">
        <v>1</v>
      </c>
      <c r="B26" s="33" t="s">
        <v>34</v>
      </c>
      <c r="C26" s="33">
        <v>3340</v>
      </c>
      <c r="D26" s="34">
        <f>C26+D24</f>
        <v>30762.2</v>
      </c>
    </row>
    <row r="27" spans="1:4" s="1" customFormat="1" x14ac:dyDescent="0.25">
      <c r="A27" s="30"/>
      <c r="B27" s="34" t="s">
        <v>30</v>
      </c>
      <c r="C27" s="30"/>
      <c r="D27" s="30"/>
    </row>
    <row r="28" spans="1:4" s="1" customFormat="1" ht="30" x14ac:dyDescent="0.25">
      <c r="A28" s="30">
        <v>1</v>
      </c>
      <c r="B28" s="33" t="s">
        <v>34</v>
      </c>
      <c r="C28" s="33">
        <v>3340</v>
      </c>
      <c r="D28" s="34">
        <f>C28+D26</f>
        <v>34102.199999999997</v>
      </c>
    </row>
    <row r="29" spans="1:4" s="1" customFormat="1" x14ac:dyDescent="0.25">
      <c r="A29" s="30"/>
      <c r="B29" s="34" t="s">
        <v>54</v>
      </c>
      <c r="C29" s="30"/>
      <c r="D29" s="34"/>
    </row>
    <row r="30" spans="1:4" s="1" customFormat="1" ht="30" x14ac:dyDescent="0.25">
      <c r="A30" s="30">
        <v>1</v>
      </c>
      <c r="B30" s="33" t="s">
        <v>34</v>
      </c>
      <c r="C30" s="33">
        <v>3340</v>
      </c>
      <c r="D30" s="30"/>
    </row>
    <row r="31" spans="1:4" x14ac:dyDescent="0.25">
      <c r="A31" s="30">
        <v>2</v>
      </c>
      <c r="B31" s="33" t="s">
        <v>88</v>
      </c>
      <c r="C31" s="33">
        <v>2010.9</v>
      </c>
      <c r="D31" s="34"/>
    </row>
    <row r="32" spans="1:4" x14ac:dyDescent="0.25">
      <c r="A32" s="30">
        <v>3</v>
      </c>
      <c r="B32" s="33" t="s">
        <v>89</v>
      </c>
      <c r="C32" s="33">
        <v>320</v>
      </c>
      <c r="D32" s="32"/>
    </row>
    <row r="33" spans="1:4" x14ac:dyDescent="0.25">
      <c r="A33" s="33"/>
      <c r="B33" s="34" t="s">
        <v>87</v>
      </c>
      <c r="C33" s="34">
        <f>SUM(C30:C32)</f>
        <v>5670.9</v>
      </c>
      <c r="D33" s="34">
        <f>C33+D28</f>
        <v>39773.1</v>
      </c>
    </row>
    <row r="34" spans="1:4" x14ac:dyDescent="0.25">
      <c r="A34" s="30"/>
      <c r="B34" s="34" t="s">
        <v>55</v>
      </c>
      <c r="C34" s="30"/>
      <c r="D34" s="34"/>
    </row>
    <row r="35" spans="1:4" ht="30" x14ac:dyDescent="0.25">
      <c r="A35" s="30">
        <v>1</v>
      </c>
      <c r="B35" s="33" t="s">
        <v>34</v>
      </c>
      <c r="C35" s="33">
        <v>3340</v>
      </c>
      <c r="D35" s="34">
        <f>C35+D33</f>
        <v>43113.1</v>
      </c>
    </row>
    <row r="36" spans="1:4" x14ac:dyDescent="0.25">
      <c r="A36" s="30"/>
      <c r="B36" s="34" t="s">
        <v>56</v>
      </c>
      <c r="C36" s="30"/>
      <c r="D36" s="34"/>
    </row>
    <row r="37" spans="1:4" ht="30" x14ac:dyDescent="0.25">
      <c r="A37" s="30">
        <v>1</v>
      </c>
      <c r="B37" s="33" t="s">
        <v>34</v>
      </c>
      <c r="C37" s="33">
        <v>3340</v>
      </c>
      <c r="D37" s="34">
        <f>C37+D35</f>
        <v>46453.1</v>
      </c>
    </row>
    <row r="38" spans="1:4" x14ac:dyDescent="0.25">
      <c r="A38" s="36"/>
      <c r="B38" s="57"/>
      <c r="C38" s="37"/>
      <c r="D38" s="37"/>
    </row>
    <row r="39" spans="1:4" x14ac:dyDescent="0.25">
      <c r="A39" s="30"/>
      <c r="B39" s="34"/>
      <c r="C39" s="30"/>
      <c r="D39" s="30"/>
    </row>
    <row r="40" spans="1:4" x14ac:dyDescent="0.25">
      <c r="A40" s="30"/>
      <c r="B40" s="33"/>
      <c r="C40" s="33"/>
      <c r="D40" s="32"/>
    </row>
    <row r="41" spans="1:4" x14ac:dyDescent="0.25">
      <c r="A41" s="30"/>
      <c r="B41" s="34"/>
      <c r="C41" s="30"/>
      <c r="D41" s="30"/>
    </row>
    <row r="42" spans="1:4" x14ac:dyDescent="0.25">
      <c r="A42" s="30"/>
      <c r="B42" s="33"/>
      <c r="C42" s="33"/>
      <c r="D42" s="34"/>
    </row>
    <row r="43" spans="1:4" x14ac:dyDescent="0.25">
      <c r="A43" s="33"/>
      <c r="B43" s="33"/>
      <c r="C43" s="33"/>
      <c r="D43" s="37"/>
    </row>
    <row r="44" spans="1:4" x14ac:dyDescent="0.25">
      <c r="A44" s="33"/>
      <c r="B44" s="33"/>
      <c r="C44" s="33"/>
      <c r="D44" s="37"/>
    </row>
    <row r="45" spans="1:4" x14ac:dyDescent="0.25">
      <c r="A45" s="33"/>
      <c r="B45" s="33"/>
      <c r="C45" s="33"/>
      <c r="D45" s="37"/>
    </row>
    <row r="46" spans="1:4" x14ac:dyDescent="0.25">
      <c r="A46" s="33"/>
      <c r="B46" s="33"/>
      <c r="C46" s="33"/>
      <c r="D46" s="37"/>
    </row>
    <row r="47" spans="1:4" x14ac:dyDescent="0.25">
      <c r="A47" s="33"/>
      <c r="B47" s="33"/>
      <c r="C47" s="33"/>
      <c r="D47" s="37"/>
    </row>
    <row r="48" spans="1:4" x14ac:dyDescent="0.25">
      <c r="A48" s="33"/>
      <c r="B48" s="33"/>
      <c r="C48" s="33"/>
      <c r="D48" s="37"/>
    </row>
    <row r="49" spans="1:4" x14ac:dyDescent="0.25">
      <c r="A49" s="33"/>
      <c r="B49" s="33"/>
      <c r="C49" s="33"/>
      <c r="D49" s="37"/>
    </row>
    <row r="50" spans="1:4" x14ac:dyDescent="0.25">
      <c r="A50" s="33"/>
      <c r="B50" s="33"/>
      <c r="C50" s="33"/>
      <c r="D50" s="37"/>
    </row>
    <row r="51" spans="1:4" x14ac:dyDescent="0.25">
      <c r="A51" s="33"/>
      <c r="B51" s="33"/>
      <c r="C51" s="33"/>
      <c r="D51" s="37"/>
    </row>
    <row r="52" spans="1:4" x14ac:dyDescent="0.25">
      <c r="A52" s="33"/>
      <c r="B52" s="33"/>
      <c r="C52" s="33"/>
      <c r="D52" s="37"/>
    </row>
    <row r="53" spans="1:4" x14ac:dyDescent="0.25">
      <c r="A53" s="33"/>
      <c r="B53" s="33"/>
      <c r="C53" s="33"/>
      <c r="D53" s="37"/>
    </row>
    <row r="54" spans="1:4" x14ac:dyDescent="0.25">
      <c r="A54" s="33"/>
      <c r="B54" s="33"/>
      <c r="C54" s="33"/>
      <c r="D54" s="37"/>
    </row>
    <row r="55" spans="1:4" x14ac:dyDescent="0.25">
      <c r="A55" s="33"/>
      <c r="B55" s="33"/>
      <c r="C55" s="33"/>
      <c r="D55" s="37"/>
    </row>
    <row r="56" spans="1:4" x14ac:dyDescent="0.25">
      <c r="A56" s="36"/>
      <c r="B56" s="34"/>
      <c r="C56" s="36"/>
      <c r="D56" s="36"/>
    </row>
    <row r="57" spans="1:4" x14ac:dyDescent="0.25">
      <c r="A57" s="9"/>
      <c r="B57" s="6"/>
      <c r="C57" s="9"/>
      <c r="D57" s="9"/>
    </row>
    <row r="58" spans="1:4" x14ac:dyDescent="0.25">
      <c r="A58" s="9"/>
      <c r="B58" s="7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6"/>
  <sheetViews>
    <sheetView workbookViewId="0">
      <selection activeCell="D7" sqref="D7"/>
    </sheetView>
  </sheetViews>
  <sheetFormatPr defaultColWidth="9"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0" t="s">
        <v>0</v>
      </c>
      <c r="C1" s="60"/>
      <c r="D1" s="60"/>
    </row>
    <row r="2" spans="1:4" ht="15.75" x14ac:dyDescent="0.25">
      <c r="A2" s="1"/>
      <c r="B2" s="14" t="s">
        <v>1</v>
      </c>
      <c r="C2" s="26"/>
      <c r="D2" s="26"/>
    </row>
    <row r="3" spans="1:4" ht="15.75" x14ac:dyDescent="0.25">
      <c r="A3" s="1"/>
      <c r="B3" s="60" t="s">
        <v>38</v>
      </c>
      <c r="C3" s="60"/>
      <c r="D3" s="60"/>
    </row>
    <row r="4" spans="1:4" ht="26.25" x14ac:dyDescent="0.25">
      <c r="A4" s="5"/>
      <c r="B4" s="3" t="s">
        <v>3</v>
      </c>
      <c r="C4" s="2" t="s">
        <v>4</v>
      </c>
      <c r="D4" s="3" t="s">
        <v>5</v>
      </c>
    </row>
    <row r="5" spans="1:4" x14ac:dyDescent="0.25">
      <c r="A5" s="2"/>
      <c r="B5" s="7" t="s">
        <v>54</v>
      </c>
      <c r="C5" s="2"/>
      <c r="D5" s="2"/>
    </row>
    <row r="6" spans="1:4" x14ac:dyDescent="0.25">
      <c r="A6" s="2">
        <v>1</v>
      </c>
      <c r="B6" s="59" t="s">
        <v>90</v>
      </c>
      <c r="C6" s="41">
        <v>1028.2</v>
      </c>
      <c r="D6" s="5">
        <f>C6</f>
        <v>1028.2</v>
      </c>
    </row>
    <row r="7" spans="1:4" x14ac:dyDescent="0.25">
      <c r="A7" s="2"/>
      <c r="B7" s="7"/>
      <c r="C7" s="41"/>
      <c r="D7" s="5"/>
    </row>
    <row r="8" spans="1:4" x14ac:dyDescent="0.25">
      <c r="A8" s="2"/>
      <c r="B8" s="6"/>
      <c r="C8" s="41"/>
      <c r="D8" s="5"/>
    </row>
    <row r="9" spans="1:4" x14ac:dyDescent="0.25">
      <c r="A9" s="6"/>
      <c r="B9" s="7"/>
      <c r="C9" s="6"/>
      <c r="D9" s="7"/>
    </row>
    <row r="10" spans="1:4" x14ac:dyDescent="0.25">
      <c r="A10" s="2"/>
      <c r="B10" s="6"/>
      <c r="C10" s="7"/>
      <c r="D10" s="7"/>
    </row>
    <row r="11" spans="1:4" x14ac:dyDescent="0.25">
      <c r="A11" s="2"/>
      <c r="B11" s="7"/>
      <c r="C11" s="6"/>
      <c r="D11" s="7"/>
    </row>
    <row r="12" spans="1:4" x14ac:dyDescent="0.25">
      <c r="A12" s="2"/>
      <c r="B12" s="6"/>
      <c r="C12" s="6"/>
      <c r="D12" s="7"/>
    </row>
    <row r="13" spans="1:4" x14ac:dyDescent="0.25">
      <c r="A13" s="2"/>
      <c r="B13" s="7"/>
      <c r="C13" s="6"/>
      <c r="D13" s="6"/>
    </row>
    <row r="14" spans="1:4" x14ac:dyDescent="0.25">
      <c r="A14" s="2"/>
      <c r="B14" s="6"/>
      <c r="C14" s="6"/>
      <c r="D14" s="7"/>
    </row>
    <row r="15" spans="1:4" x14ac:dyDescent="0.25">
      <c r="A15" s="6"/>
      <c r="B15" s="7"/>
      <c r="C15" s="6"/>
      <c r="D15" s="7"/>
    </row>
    <row r="16" spans="1:4" x14ac:dyDescent="0.25">
      <c r="A16" s="6"/>
      <c r="B16" s="6"/>
      <c r="C16" s="6"/>
      <c r="D16" s="7"/>
    </row>
    <row r="17" spans="1:4" x14ac:dyDescent="0.25">
      <c r="A17" s="6"/>
      <c r="B17" s="6"/>
      <c r="C17" s="6"/>
      <c r="D17" s="7"/>
    </row>
    <row r="18" spans="1:4" x14ac:dyDescent="0.25">
      <c r="A18" s="6"/>
      <c r="B18" s="7"/>
      <c r="C18" s="7"/>
      <c r="D18" s="7"/>
    </row>
    <row r="19" spans="1:4" x14ac:dyDescent="0.25">
      <c r="A19" s="6"/>
      <c r="B19" s="7"/>
      <c r="C19" s="6"/>
      <c r="D19" s="6"/>
    </row>
    <row r="20" spans="1:4" x14ac:dyDescent="0.25">
      <c r="A20" s="6"/>
      <c r="B20" s="6"/>
      <c r="C20" s="6"/>
      <c r="D20" s="7"/>
    </row>
    <row r="21" spans="1:4" x14ac:dyDescent="0.25">
      <c r="A21" s="6"/>
      <c r="B21" s="7"/>
      <c r="C21" s="6"/>
      <c r="D21" s="6"/>
    </row>
    <row r="22" spans="1:4" x14ac:dyDescent="0.25">
      <c r="A22" s="6"/>
      <c r="B22" s="6"/>
      <c r="C22" s="6"/>
      <c r="D22" s="7"/>
    </row>
    <row r="23" spans="1:4" x14ac:dyDescent="0.25">
      <c r="A23" s="6"/>
      <c r="B23" s="7"/>
      <c r="C23" s="6"/>
      <c r="D23" s="7"/>
    </row>
    <row r="24" spans="1:4" x14ac:dyDescent="0.25">
      <c r="A24" s="6"/>
      <c r="B24" s="6"/>
      <c r="C24" s="6"/>
      <c r="D24" s="7"/>
    </row>
    <row r="25" spans="1:4" x14ac:dyDescent="0.25">
      <c r="A25" s="6"/>
      <c r="B25" s="6"/>
      <c r="C25" s="6"/>
      <c r="D25" s="7"/>
    </row>
    <row r="26" spans="1:4" x14ac:dyDescent="0.25">
      <c r="A26" s="6"/>
      <c r="B26" s="6"/>
      <c r="C26" s="6"/>
      <c r="D26" s="7"/>
    </row>
    <row r="27" spans="1:4" x14ac:dyDescent="0.25">
      <c r="A27" s="6"/>
      <c r="B27" s="7"/>
      <c r="C27" s="6"/>
      <c r="D27" s="7"/>
    </row>
    <row r="28" spans="1:4" x14ac:dyDescent="0.25">
      <c r="A28" s="6"/>
      <c r="B28" s="6"/>
      <c r="C28" s="6"/>
      <c r="D28" s="7"/>
    </row>
    <row r="29" spans="1:4" x14ac:dyDescent="0.25">
      <c r="A29" s="6"/>
      <c r="B29" s="6"/>
      <c r="C29" s="6"/>
      <c r="D29" s="7"/>
    </row>
    <row r="30" spans="1:4" x14ac:dyDescent="0.25">
      <c r="A30" s="6"/>
      <c r="B30" s="6"/>
      <c r="C30" s="6"/>
      <c r="D30" s="7"/>
    </row>
    <row r="31" spans="1:4" x14ac:dyDescent="0.25">
      <c r="A31" s="6"/>
      <c r="B31" s="6"/>
      <c r="C31" s="6"/>
      <c r="D31" s="7"/>
    </row>
    <row r="32" spans="1:4" x14ac:dyDescent="0.25">
      <c r="A32" s="9"/>
      <c r="B32" s="6"/>
      <c r="C32" s="9"/>
      <c r="D32" s="12"/>
    </row>
    <row r="33" spans="1:4" x14ac:dyDescent="0.25">
      <c r="A33" s="9"/>
      <c r="B33" s="7"/>
      <c r="C33" s="9"/>
      <c r="D33" s="12"/>
    </row>
    <row r="34" spans="1:4" x14ac:dyDescent="0.25">
      <c r="A34" s="9"/>
      <c r="B34" s="7"/>
      <c r="C34" s="9"/>
      <c r="D34" s="9"/>
    </row>
    <row r="35" spans="1:4" x14ac:dyDescent="0.25">
      <c r="A35" s="9"/>
      <c r="B35" s="6"/>
      <c r="C35" s="9"/>
      <c r="D35" s="9"/>
    </row>
    <row r="36" spans="1:4" x14ac:dyDescent="0.25">
      <c r="A36" s="9"/>
      <c r="B36" s="6"/>
      <c r="C36" s="9"/>
      <c r="D36" s="12"/>
    </row>
    <row r="37" spans="1:4" x14ac:dyDescent="0.25">
      <c r="A37" s="9"/>
      <c r="B37" s="6"/>
      <c r="C37" s="9"/>
      <c r="D37" s="9"/>
    </row>
    <row r="38" spans="1:4" x14ac:dyDescent="0.25">
      <c r="A38" s="9"/>
      <c r="B38" s="6"/>
      <c r="C38" s="9"/>
      <c r="D38" s="9"/>
    </row>
    <row r="39" spans="1:4" x14ac:dyDescent="0.25">
      <c r="A39" s="9"/>
      <c r="B39" s="6"/>
      <c r="C39" s="9"/>
      <c r="D39" s="12"/>
    </row>
    <row r="40" spans="1:4" x14ac:dyDescent="0.25">
      <c r="A40" s="9"/>
      <c r="B40" s="7"/>
      <c r="C40" s="9"/>
      <c r="D40" s="12"/>
    </row>
    <row r="41" spans="1:4" x14ac:dyDescent="0.25">
      <c r="A41" s="9"/>
      <c r="B41" s="6"/>
      <c r="C41" s="9"/>
      <c r="D41" s="12"/>
    </row>
    <row r="42" spans="1:4" x14ac:dyDescent="0.25">
      <c r="A42" s="9"/>
      <c r="B42" s="6"/>
      <c r="C42" s="9"/>
      <c r="D42" s="12"/>
    </row>
    <row r="43" spans="1:4" x14ac:dyDescent="0.25">
      <c r="A43" s="9"/>
      <c r="B43" s="6"/>
      <c r="C43" s="9"/>
      <c r="D43" s="12"/>
    </row>
    <row r="44" spans="1:4" x14ac:dyDescent="0.25">
      <c r="A44" s="9"/>
      <c r="B44" s="6"/>
      <c r="C44" s="9"/>
      <c r="D44" s="12"/>
    </row>
    <row r="45" spans="1:4" x14ac:dyDescent="0.25">
      <c r="A45" s="9"/>
      <c r="B45" s="6"/>
      <c r="C45" s="9"/>
      <c r="D45" s="12"/>
    </row>
    <row r="46" spans="1:4" x14ac:dyDescent="0.25">
      <c r="A46" s="9"/>
      <c r="B46" s="6"/>
      <c r="C46" s="9"/>
      <c r="D46" s="12"/>
    </row>
    <row r="47" spans="1:4" x14ac:dyDescent="0.25">
      <c r="A47" s="9"/>
      <c r="B47" s="7"/>
      <c r="C47" s="9"/>
      <c r="D47" s="12"/>
    </row>
    <row r="48" spans="1:4" x14ac:dyDescent="0.25">
      <c r="A48" s="9"/>
      <c r="B48" s="6"/>
      <c r="C48" s="9"/>
      <c r="D48" s="12"/>
    </row>
    <row r="49" spans="1:4" x14ac:dyDescent="0.25">
      <c r="A49" s="9"/>
      <c r="B49" s="6"/>
      <c r="C49" s="9"/>
      <c r="D49" s="12"/>
    </row>
    <row r="50" spans="1:4" x14ac:dyDescent="0.25">
      <c r="A50" s="9"/>
      <c r="B50" s="6"/>
      <c r="C50" s="9"/>
      <c r="D50" s="12"/>
    </row>
    <row r="51" spans="1:4" x14ac:dyDescent="0.25">
      <c r="A51" s="9"/>
      <c r="B51" s="6"/>
      <c r="C51" s="9"/>
      <c r="D51" s="12"/>
    </row>
    <row r="52" spans="1:4" x14ac:dyDescent="0.25">
      <c r="A52" s="9"/>
      <c r="B52" s="6"/>
      <c r="C52" s="9"/>
      <c r="D52" s="12"/>
    </row>
    <row r="53" spans="1:4" x14ac:dyDescent="0.25">
      <c r="A53" s="9"/>
      <c r="B53" s="6"/>
      <c r="C53" s="9"/>
      <c r="D53" s="12"/>
    </row>
    <row r="54" spans="1:4" x14ac:dyDescent="0.25">
      <c r="A54" s="9"/>
      <c r="B54" s="7"/>
      <c r="C54" s="9"/>
      <c r="D54" s="12"/>
    </row>
    <row r="55" spans="1:4" x14ac:dyDescent="0.25">
      <c r="A55" s="9"/>
      <c r="B55" s="6"/>
      <c r="C55" s="9"/>
      <c r="D55" s="9"/>
    </row>
    <row r="56" spans="1:4" x14ac:dyDescent="0.25">
      <c r="A56" s="9"/>
      <c r="B56" s="7"/>
      <c r="C56" s="12"/>
      <c r="D56" s="12"/>
    </row>
  </sheetData>
  <mergeCells count="2">
    <mergeCell ref="B1:D1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B8" sqref="B8"/>
    </sheetView>
  </sheetViews>
  <sheetFormatPr defaultColWidth="9"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0" t="s">
        <v>0</v>
      </c>
      <c r="C1" s="60"/>
      <c r="D1" s="60"/>
      <c r="E1" s="29"/>
      <c r="F1" s="29"/>
      <c r="G1" s="29"/>
      <c r="H1" s="29"/>
    </row>
    <row r="2" spans="1:8" ht="15.95" customHeight="1" x14ac:dyDescent="0.25">
      <c r="A2" s="1"/>
      <c r="B2" s="62" t="s">
        <v>1</v>
      </c>
      <c r="C2" s="62"/>
      <c r="D2" s="62"/>
      <c r="E2" s="1"/>
      <c r="F2" s="1"/>
      <c r="G2" s="1"/>
      <c r="H2" s="1"/>
    </row>
    <row r="3" spans="1:8" ht="15.95" customHeight="1" x14ac:dyDescent="0.25">
      <c r="A3" s="1"/>
      <c r="B3" s="60" t="s">
        <v>39</v>
      </c>
      <c r="C3" s="60"/>
      <c r="D3" s="60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2" t="s">
        <v>5</v>
      </c>
      <c r="E4" s="1"/>
      <c r="F4" s="1"/>
      <c r="G4" s="1"/>
      <c r="H4" s="1"/>
    </row>
    <row r="5" spans="1:8" x14ac:dyDescent="0.25">
      <c r="A5" s="6"/>
      <c r="B5" s="7" t="s">
        <v>12</v>
      </c>
      <c r="C5" s="6"/>
      <c r="D5" s="5"/>
      <c r="E5" s="1"/>
      <c r="F5" s="1"/>
      <c r="G5" s="1"/>
      <c r="H5" s="1"/>
    </row>
    <row r="6" spans="1:8" x14ac:dyDescent="0.25">
      <c r="A6" s="6">
        <v>1</v>
      </c>
      <c r="B6" s="6" t="s">
        <v>40</v>
      </c>
      <c r="C6" s="6">
        <v>4373</v>
      </c>
      <c r="D6" s="7"/>
    </row>
    <row r="7" spans="1:8" x14ac:dyDescent="0.25">
      <c r="A7" s="9">
        <v>2</v>
      </c>
      <c r="B7" s="9" t="s">
        <v>41</v>
      </c>
      <c r="C7" s="44">
        <v>5216</v>
      </c>
      <c r="D7" s="12"/>
    </row>
    <row r="8" spans="1:8" x14ac:dyDescent="0.25">
      <c r="A8" s="9">
        <v>3</v>
      </c>
      <c r="B8" s="9" t="s">
        <v>42</v>
      </c>
      <c r="C8" s="44">
        <v>3245</v>
      </c>
      <c r="D8" s="53"/>
    </row>
    <row r="9" spans="1:8" x14ac:dyDescent="0.25">
      <c r="A9" s="9"/>
      <c r="B9" s="7" t="s">
        <v>14</v>
      </c>
      <c r="C9" s="43">
        <f>SUM(C6:C8)</f>
        <v>12834</v>
      </c>
      <c r="D9" s="53">
        <f>C9</f>
        <v>12834</v>
      </c>
    </row>
    <row r="10" spans="1:8" x14ac:dyDescent="0.25">
      <c r="A10" s="46"/>
      <c r="B10" s="47" t="s">
        <v>23</v>
      </c>
      <c r="C10" s="9"/>
      <c r="D10" s="12"/>
    </row>
    <row r="11" spans="1:8" x14ac:dyDescent="0.25">
      <c r="A11" s="48">
        <v>1</v>
      </c>
      <c r="B11" s="54" t="s">
        <v>43</v>
      </c>
      <c r="C11" s="50">
        <v>23208</v>
      </c>
      <c r="D11" s="55"/>
    </row>
    <row r="12" spans="1:8" x14ac:dyDescent="0.25">
      <c r="A12" s="9">
        <v>2</v>
      </c>
      <c r="B12" s="52" t="s">
        <v>44</v>
      </c>
      <c r="C12" s="9">
        <v>19357.87</v>
      </c>
      <c r="D12" s="9"/>
    </row>
    <row r="13" spans="1:8" x14ac:dyDescent="0.25">
      <c r="A13" s="9"/>
      <c r="B13" s="7" t="s">
        <v>24</v>
      </c>
      <c r="C13" s="12">
        <f>SUM(C11:C12)</f>
        <v>42565.87</v>
      </c>
      <c r="D13" s="12">
        <f>C13+D9</f>
        <v>55399.87</v>
      </c>
    </row>
    <row r="14" spans="1:8" x14ac:dyDescent="0.25">
      <c r="A14" s="9"/>
      <c r="B14" s="9"/>
      <c r="C14" s="9"/>
      <c r="D14" s="12"/>
    </row>
    <row r="15" spans="1:8" x14ac:dyDescent="0.25">
      <c r="A15" s="9"/>
      <c r="B15" s="9"/>
      <c r="C15" s="9"/>
      <c r="D15" s="9"/>
    </row>
    <row r="16" spans="1:8" x14ac:dyDescent="0.25">
      <c r="A16" s="9"/>
      <c r="B16" s="6"/>
      <c r="C16" s="9"/>
      <c r="D16" s="12"/>
    </row>
    <row r="17" spans="1:4" x14ac:dyDescent="0.25">
      <c r="A17" s="9"/>
      <c r="B17" s="6"/>
      <c r="C17" s="9"/>
      <c r="D17" s="9"/>
    </row>
    <row r="18" spans="1:4" x14ac:dyDescent="0.25">
      <c r="A18" s="9"/>
      <c r="B18" s="12"/>
      <c r="C18" s="12"/>
      <c r="D18" s="12"/>
    </row>
    <row r="19" spans="1:4" x14ac:dyDescent="0.25">
      <c r="A19" s="9"/>
      <c r="B19" s="12"/>
      <c r="C19" s="9"/>
      <c r="D19" s="9"/>
    </row>
    <row r="20" spans="1:4" x14ac:dyDescent="0.25">
      <c r="A20" s="9"/>
      <c r="B20" s="6"/>
      <c r="C20" s="9"/>
      <c r="D20" s="9"/>
    </row>
    <row r="21" spans="1:4" x14ac:dyDescent="0.25">
      <c r="A21" s="9"/>
      <c r="B21" s="6"/>
      <c r="C21" s="9"/>
      <c r="D21" s="12"/>
    </row>
    <row r="22" spans="1:4" x14ac:dyDescent="0.25">
      <c r="A22" s="9"/>
      <c r="B22" s="12"/>
      <c r="C22" s="12"/>
      <c r="D22" s="12"/>
    </row>
    <row r="23" spans="1:4" x14ac:dyDescent="0.25">
      <c r="A23" s="9"/>
      <c r="B23" s="9"/>
      <c r="C23" s="9"/>
      <c r="D23" s="9"/>
    </row>
    <row r="24" spans="1:4" x14ac:dyDescent="0.25">
      <c r="A24" s="9"/>
      <c r="B24" s="12"/>
      <c r="C24" s="12"/>
      <c r="D24" s="12"/>
    </row>
    <row r="25" spans="1:4" x14ac:dyDescent="0.25">
      <c r="A25" s="9"/>
      <c r="B25" s="12"/>
      <c r="C25" s="9"/>
      <c r="D25" s="9"/>
    </row>
    <row r="26" spans="1:4" x14ac:dyDescent="0.25">
      <c r="A26" s="9"/>
      <c r="B26" s="9"/>
      <c r="C26" s="9"/>
      <c r="D26" s="9"/>
    </row>
    <row r="27" spans="1:4" x14ac:dyDescent="0.25">
      <c r="A27" s="9"/>
      <c r="B27" s="12"/>
      <c r="C27" s="12"/>
      <c r="D2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A5" sqref="A5:D11"/>
    </sheetView>
  </sheetViews>
  <sheetFormatPr defaultColWidth="9"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0" t="s">
        <v>0</v>
      </c>
      <c r="C1" s="60"/>
      <c r="D1" s="60"/>
    </row>
    <row r="2" spans="1:4" ht="15.75" x14ac:dyDescent="0.25">
      <c r="A2" s="1"/>
      <c r="B2" s="62" t="s">
        <v>1</v>
      </c>
      <c r="C2" s="62"/>
      <c r="D2" s="62"/>
    </row>
    <row r="3" spans="1:4" ht="15.75" x14ac:dyDescent="0.25">
      <c r="A3" s="1"/>
      <c r="B3" s="60" t="s">
        <v>45</v>
      </c>
      <c r="C3" s="60"/>
      <c r="D3" s="60"/>
    </row>
    <row r="4" spans="1:4" ht="26.25" x14ac:dyDescent="0.25">
      <c r="A4" s="2"/>
      <c r="B4" s="3" t="s">
        <v>3</v>
      </c>
      <c r="C4" s="2" t="s">
        <v>4</v>
      </c>
      <c r="D4" s="2" t="s">
        <v>5</v>
      </c>
    </row>
    <row r="5" spans="1:4" x14ac:dyDescent="0.25">
      <c r="A5" s="6"/>
      <c r="B5" s="7"/>
      <c r="C5" s="6"/>
      <c r="D5" s="7"/>
    </row>
    <row r="6" spans="1:4" x14ac:dyDescent="0.25">
      <c r="A6" s="2"/>
      <c r="B6" s="6"/>
      <c r="C6" s="7"/>
      <c r="D6" s="7"/>
    </row>
    <row r="7" spans="1:4" x14ac:dyDescent="0.25">
      <c r="A7" s="5"/>
      <c r="B7" s="7"/>
      <c r="C7" s="41"/>
      <c r="D7" s="5"/>
    </row>
    <row r="8" spans="1:4" x14ac:dyDescent="0.25">
      <c r="A8" s="5"/>
      <c r="B8" s="6"/>
      <c r="C8" s="42"/>
      <c r="D8" s="7"/>
    </row>
    <row r="9" spans="1:4" x14ac:dyDescent="0.25">
      <c r="A9" s="7"/>
      <c r="B9" s="6"/>
      <c r="C9" s="42"/>
      <c r="D9" s="7"/>
    </row>
    <row r="10" spans="1:4" x14ac:dyDescent="0.25">
      <c r="A10" s="7"/>
      <c r="B10" s="7"/>
      <c r="C10" s="42"/>
      <c r="D10" s="7"/>
    </row>
    <row r="11" spans="1:4" x14ac:dyDescent="0.25">
      <c r="A11" s="7"/>
      <c r="B11" s="7"/>
      <c r="C11" s="42"/>
      <c r="D11" s="7"/>
    </row>
    <row r="12" spans="1:4" x14ac:dyDescent="0.25">
      <c r="A12" s="12"/>
      <c r="B12" s="9"/>
      <c r="C12" s="43"/>
      <c r="D12" s="12"/>
    </row>
    <row r="13" spans="1:4" x14ac:dyDescent="0.25">
      <c r="A13" s="9"/>
      <c r="B13" s="6"/>
      <c r="C13" s="44"/>
      <c r="D13" s="45"/>
    </row>
    <row r="14" spans="1:4" x14ac:dyDescent="0.25">
      <c r="A14" s="46"/>
      <c r="B14" s="47"/>
      <c r="C14" s="12"/>
      <c r="D14" s="12"/>
    </row>
    <row r="15" spans="1:4" x14ac:dyDescent="0.25">
      <c r="A15" s="48"/>
      <c r="B15" s="49"/>
      <c r="C15" s="50"/>
      <c r="D15" s="51"/>
    </row>
    <row r="16" spans="1:4" x14ac:dyDescent="0.25">
      <c r="A16" s="9"/>
      <c r="B16" s="6"/>
      <c r="C16" s="9"/>
      <c r="D16" s="9"/>
    </row>
    <row r="17" spans="1:4" x14ac:dyDescent="0.25">
      <c r="A17" s="9"/>
      <c r="B17" s="9"/>
      <c r="C17" s="9"/>
      <c r="D17" s="9"/>
    </row>
    <row r="18" spans="1:4" x14ac:dyDescent="0.25">
      <c r="A18" s="9"/>
      <c r="B18" s="9"/>
      <c r="C18" s="9"/>
      <c r="D18" s="9"/>
    </row>
    <row r="19" spans="1:4" x14ac:dyDescent="0.25">
      <c r="A19" s="9"/>
      <c r="B19" s="12"/>
      <c r="C19" s="12"/>
      <c r="D19" s="12"/>
    </row>
    <row r="20" spans="1:4" x14ac:dyDescent="0.25">
      <c r="A20" s="9"/>
      <c r="B20" s="12"/>
      <c r="C20" s="9"/>
      <c r="D20" s="9"/>
    </row>
    <row r="21" spans="1:4" x14ac:dyDescent="0.25">
      <c r="A21" s="9"/>
      <c r="B21" s="52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12"/>
      <c r="C23" s="12"/>
      <c r="D23" s="12"/>
    </row>
    <row r="24" spans="1:4" x14ac:dyDescent="0.25">
      <c r="A24" s="9"/>
      <c r="B24" s="12"/>
      <c r="C24" s="9"/>
      <c r="D24" s="9"/>
    </row>
    <row r="25" spans="1:4" x14ac:dyDescent="0.25">
      <c r="A25" s="9"/>
      <c r="B25" s="6"/>
      <c r="C25" s="9"/>
      <c r="D25" s="9"/>
    </row>
    <row r="26" spans="1:4" x14ac:dyDescent="0.25">
      <c r="A26" s="9"/>
      <c r="B26" s="6"/>
      <c r="C26" s="9"/>
      <c r="D26" s="9"/>
    </row>
    <row r="27" spans="1:4" x14ac:dyDescent="0.25">
      <c r="A27" s="9"/>
      <c r="B27" s="12"/>
      <c r="C27" s="12"/>
      <c r="D27" s="12"/>
    </row>
    <row r="28" spans="1:4" x14ac:dyDescent="0.25">
      <c r="A28" s="9"/>
      <c r="B28" s="12"/>
      <c r="C28" s="9"/>
      <c r="D28" s="9"/>
    </row>
    <row r="29" spans="1:4" x14ac:dyDescent="0.25">
      <c r="A29" s="9"/>
      <c r="B29" s="6"/>
      <c r="C29" s="9"/>
      <c r="D29" s="9"/>
    </row>
    <row r="30" spans="1:4" x14ac:dyDescent="0.25">
      <c r="A30" s="9"/>
      <c r="B30" s="6"/>
      <c r="C30" s="9"/>
      <c r="D30" s="12"/>
    </row>
    <row r="31" spans="1:4" x14ac:dyDescent="0.25">
      <c r="A31" s="9"/>
      <c r="B31" s="12"/>
      <c r="C31" s="12"/>
      <c r="D31" s="12"/>
    </row>
    <row r="32" spans="1:4" x14ac:dyDescent="0.25">
      <c r="A32" s="9"/>
      <c r="B32" s="9"/>
      <c r="C32" s="9"/>
      <c r="D32" s="9"/>
    </row>
    <row r="33" spans="1:4" x14ac:dyDescent="0.25">
      <c r="A33" s="9"/>
      <c r="B33" s="12"/>
      <c r="C33" s="12"/>
      <c r="D33" s="12"/>
    </row>
    <row r="34" spans="1:4" x14ac:dyDescent="0.25">
      <c r="A34" s="9"/>
      <c r="B34" s="12"/>
      <c r="C34" s="9"/>
      <c r="D34" s="9"/>
    </row>
    <row r="35" spans="1:4" x14ac:dyDescent="0.25">
      <c r="A35" s="9"/>
      <c r="B35" s="9"/>
      <c r="C35" s="9"/>
      <c r="D35" s="9"/>
    </row>
    <row r="36" spans="1:4" x14ac:dyDescent="0.25">
      <c r="A36" s="9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workbookViewId="0">
      <selection activeCell="D21" sqref="D21"/>
    </sheetView>
  </sheetViews>
  <sheetFormatPr defaultColWidth="9" defaultRowHeight="15" x14ac:dyDescent="0.25"/>
  <cols>
    <col min="1" max="1" width="3.7109375" customWidth="1"/>
    <col min="2" max="2" width="49.42578125" customWidth="1"/>
    <col min="3" max="3" width="9.5703125" customWidth="1"/>
    <col min="4" max="4" width="12.7109375" customWidth="1"/>
  </cols>
  <sheetData>
    <row r="1" spans="1:8" ht="21" x14ac:dyDescent="0.35">
      <c r="A1" s="1"/>
      <c r="B1" s="60" t="s">
        <v>46</v>
      </c>
      <c r="C1" s="60"/>
      <c r="D1" s="60"/>
      <c r="E1" s="29"/>
      <c r="F1" s="29"/>
      <c r="G1" s="29"/>
      <c r="H1" s="29"/>
    </row>
    <row r="2" spans="1:8" ht="15.75" x14ac:dyDescent="0.25">
      <c r="A2" s="1"/>
      <c r="B2" s="62" t="s">
        <v>1</v>
      </c>
      <c r="C2" s="62"/>
      <c r="D2" s="62"/>
      <c r="E2" s="1"/>
      <c r="F2" s="1"/>
      <c r="G2" s="1"/>
      <c r="H2" s="1"/>
    </row>
    <row r="3" spans="1:8" ht="15.75" x14ac:dyDescent="0.25">
      <c r="A3" s="1"/>
      <c r="B3" s="60" t="s">
        <v>47</v>
      </c>
      <c r="C3" s="60"/>
      <c r="D3" s="60"/>
      <c r="E3" s="1"/>
      <c r="F3" s="1"/>
      <c r="G3" s="1"/>
      <c r="H3" s="1"/>
    </row>
    <row r="4" spans="1:8" x14ac:dyDescent="0.25">
      <c r="A4" s="2"/>
      <c r="B4" s="3" t="s">
        <v>3</v>
      </c>
      <c r="C4" s="2" t="s">
        <v>4</v>
      </c>
      <c r="D4" s="3" t="s">
        <v>5</v>
      </c>
      <c r="E4" s="1"/>
      <c r="F4" s="1"/>
      <c r="G4" s="1"/>
      <c r="H4" s="1"/>
    </row>
    <row r="5" spans="1:8" ht="15.75" x14ac:dyDescent="0.25">
      <c r="A5" s="30"/>
      <c r="B5" s="31" t="s">
        <v>10</v>
      </c>
      <c r="C5" s="32"/>
      <c r="D5" s="30"/>
      <c r="E5" s="1"/>
      <c r="F5" s="1"/>
      <c r="G5" s="1"/>
      <c r="H5" s="1"/>
    </row>
    <row r="6" spans="1:8" s="1" customFormat="1" x14ac:dyDescent="0.25">
      <c r="A6" s="33">
        <v>1</v>
      </c>
      <c r="B6" s="33" t="s">
        <v>48</v>
      </c>
      <c r="C6" s="33">
        <v>5714.64</v>
      </c>
      <c r="D6" s="34">
        <f>C6</f>
        <v>5714.64</v>
      </c>
    </row>
    <row r="7" spans="1:8" s="1" customFormat="1" x14ac:dyDescent="0.25">
      <c r="A7" s="33"/>
      <c r="B7" s="34" t="s">
        <v>15</v>
      </c>
      <c r="C7" s="33"/>
      <c r="D7" s="35"/>
    </row>
    <row r="8" spans="1:8" s="28" customFormat="1" x14ac:dyDescent="0.25">
      <c r="A8" s="36">
        <v>1</v>
      </c>
      <c r="B8" s="33" t="s">
        <v>49</v>
      </c>
      <c r="C8" s="37">
        <v>5998.4</v>
      </c>
      <c r="D8" s="38">
        <f>C8+D6</f>
        <v>11713.04</v>
      </c>
    </row>
    <row r="9" spans="1:8" x14ac:dyDescent="0.25">
      <c r="A9" s="36"/>
      <c r="B9" s="34" t="s">
        <v>21</v>
      </c>
      <c r="C9" s="36"/>
      <c r="D9" s="39"/>
    </row>
    <row r="10" spans="1:8" x14ac:dyDescent="0.25">
      <c r="A10" s="36">
        <v>1</v>
      </c>
      <c r="B10" s="33" t="s">
        <v>50</v>
      </c>
      <c r="C10" s="36">
        <v>830</v>
      </c>
      <c r="D10" s="38"/>
    </row>
    <row r="11" spans="1:8" s="28" customFormat="1" ht="30" x14ac:dyDescent="0.25">
      <c r="A11" s="36">
        <v>2</v>
      </c>
      <c r="B11" s="33" t="s">
        <v>51</v>
      </c>
      <c r="C11" s="36">
        <v>4075.1</v>
      </c>
      <c r="D11" s="38"/>
    </row>
    <row r="12" spans="1:8" x14ac:dyDescent="0.25">
      <c r="A12" s="36"/>
      <c r="B12" s="34" t="s">
        <v>22</v>
      </c>
      <c r="C12" s="37">
        <f>SUM(C10:C11)</f>
        <v>4905.1000000000004</v>
      </c>
      <c r="D12" s="38">
        <f>C12+D8</f>
        <v>16618.14</v>
      </c>
    </row>
    <row r="13" spans="1:8" x14ac:dyDescent="0.25">
      <c r="A13" s="37"/>
      <c r="B13" s="34" t="s">
        <v>23</v>
      </c>
      <c r="C13" s="37"/>
      <c r="D13" s="38"/>
    </row>
    <row r="14" spans="1:8" x14ac:dyDescent="0.25">
      <c r="A14" s="37">
        <v>1</v>
      </c>
      <c r="B14" s="33" t="s">
        <v>50</v>
      </c>
      <c r="C14" s="37">
        <v>1678.2</v>
      </c>
      <c r="D14" s="38">
        <f>C14+D12</f>
        <v>18296.34</v>
      </c>
    </row>
    <row r="15" spans="1:8" x14ac:dyDescent="0.25">
      <c r="A15" s="36"/>
      <c r="B15" s="34" t="s">
        <v>30</v>
      </c>
      <c r="C15" s="36"/>
      <c r="D15" s="36"/>
    </row>
    <row r="16" spans="1:8" ht="30" x14ac:dyDescent="0.25">
      <c r="A16" s="36">
        <v>1</v>
      </c>
      <c r="B16" s="33" t="s">
        <v>52</v>
      </c>
      <c r="C16" s="37">
        <v>5354.2</v>
      </c>
      <c r="D16" s="38">
        <f>C16+D14</f>
        <v>23650.54</v>
      </c>
    </row>
    <row r="17" spans="1:4" x14ac:dyDescent="0.25">
      <c r="A17" s="36"/>
      <c r="B17" s="34" t="s">
        <v>54</v>
      </c>
      <c r="C17" s="36"/>
      <c r="D17" s="36"/>
    </row>
    <row r="18" spans="1:4" ht="30" x14ac:dyDescent="0.25">
      <c r="A18" s="36">
        <v>1</v>
      </c>
      <c r="B18" s="33" t="s">
        <v>91</v>
      </c>
      <c r="C18" s="36">
        <v>15025.1</v>
      </c>
      <c r="D18" s="36"/>
    </row>
    <row r="19" spans="1:4" ht="45" x14ac:dyDescent="0.25">
      <c r="A19" s="36">
        <v>2</v>
      </c>
      <c r="B19" s="33" t="s">
        <v>92</v>
      </c>
      <c r="C19" s="36">
        <v>33622.6</v>
      </c>
      <c r="D19" s="37"/>
    </row>
    <row r="20" spans="1:4" ht="30" x14ac:dyDescent="0.25">
      <c r="A20" s="36">
        <v>3</v>
      </c>
      <c r="B20" s="33" t="s">
        <v>93</v>
      </c>
      <c r="C20" s="36">
        <v>15808.8</v>
      </c>
      <c r="D20" s="37"/>
    </row>
    <row r="21" spans="1:4" x14ac:dyDescent="0.25">
      <c r="A21" s="36"/>
      <c r="B21" s="34" t="s">
        <v>87</v>
      </c>
      <c r="C21" s="37">
        <f>SUM(C18:C20)</f>
        <v>64456.5</v>
      </c>
      <c r="D21" s="38">
        <f>C21+D16</f>
        <v>88107.040000000008</v>
      </c>
    </row>
    <row r="22" spans="1:4" x14ac:dyDescent="0.25">
      <c r="A22" s="36"/>
      <c r="B22" s="33"/>
      <c r="C22" s="36"/>
      <c r="D22" s="36"/>
    </row>
    <row r="23" spans="1:4" x14ac:dyDescent="0.25">
      <c r="A23" s="36"/>
      <c r="B23" s="34"/>
      <c r="C23" s="37"/>
      <c r="D23" s="37"/>
    </row>
    <row r="24" spans="1:4" x14ac:dyDescent="0.25">
      <c r="A24" s="36"/>
      <c r="B24" s="34"/>
      <c r="C24" s="36"/>
      <c r="D24" s="36"/>
    </row>
    <row r="25" spans="1:4" x14ac:dyDescent="0.25">
      <c r="A25" s="36"/>
      <c r="B25" s="33"/>
      <c r="C25" s="36"/>
      <c r="D25" s="36"/>
    </row>
    <row r="26" spans="1:4" x14ac:dyDescent="0.25">
      <c r="A26" s="36"/>
      <c r="B26" s="34"/>
      <c r="C26" s="37"/>
      <c r="D26" s="37"/>
    </row>
    <row r="27" spans="1:4" x14ac:dyDescent="0.25">
      <c r="A27" s="36"/>
      <c r="B27" s="34"/>
      <c r="C27" s="36"/>
      <c r="D27" s="36"/>
    </row>
    <row r="28" spans="1:4" x14ac:dyDescent="0.25">
      <c r="A28" s="36"/>
      <c r="B28" s="33"/>
      <c r="C28" s="36"/>
      <c r="D28" s="36"/>
    </row>
    <row r="29" spans="1:4" x14ac:dyDescent="0.25">
      <c r="A29" s="36"/>
      <c r="B29" s="34"/>
      <c r="C29" s="37"/>
      <c r="D29" s="37"/>
    </row>
    <row r="30" spans="1:4" x14ac:dyDescent="0.25">
      <c r="A30" s="36"/>
      <c r="B30" s="34"/>
      <c r="C30" s="36"/>
      <c r="D30" s="36"/>
    </row>
    <row r="31" spans="1:4" x14ac:dyDescent="0.25">
      <c r="A31" s="36"/>
      <c r="B31" s="33"/>
      <c r="C31" s="36"/>
      <c r="D31" s="37"/>
    </row>
    <row r="32" spans="1:4" x14ac:dyDescent="0.25">
      <c r="A32" s="36"/>
      <c r="B32" s="34"/>
      <c r="C32" s="37"/>
      <c r="D32" s="37"/>
    </row>
    <row r="33" spans="1:4" x14ac:dyDescent="0.25">
      <c r="A33" s="36"/>
      <c r="B33" s="33"/>
      <c r="C33" s="36"/>
      <c r="D33" s="36"/>
    </row>
    <row r="34" spans="1:4" x14ac:dyDescent="0.25">
      <c r="A34" s="36"/>
      <c r="B34" s="34"/>
      <c r="C34" s="37"/>
      <c r="D34" s="37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  <row r="38" spans="1:4" x14ac:dyDescent="0.25">
      <c r="A38" s="40"/>
      <c r="B38" s="40"/>
      <c r="C38" s="40"/>
      <c r="D38" s="40"/>
    </row>
    <row r="39" spans="1:4" x14ac:dyDescent="0.25">
      <c r="A39" s="40"/>
      <c r="B39" s="40"/>
      <c r="C39" s="40"/>
      <c r="D39" s="40"/>
    </row>
    <row r="40" spans="1:4" x14ac:dyDescent="0.25">
      <c r="A40" s="40"/>
      <c r="B40" s="40"/>
      <c r="C40" s="40"/>
      <c r="D40" s="40"/>
    </row>
    <row r="41" spans="1:4" x14ac:dyDescent="0.25">
      <c r="A41" s="40"/>
      <c r="B41" s="40"/>
      <c r="C41" s="40"/>
      <c r="D41" s="40"/>
    </row>
    <row r="42" spans="1:4" x14ac:dyDescent="0.25">
      <c r="A42" s="40"/>
      <c r="B42" s="40"/>
      <c r="C42" s="40"/>
      <c r="D42" s="40"/>
    </row>
    <row r="43" spans="1:4" x14ac:dyDescent="0.25">
      <c r="A43" s="40"/>
      <c r="B43" s="40"/>
      <c r="C43" s="40"/>
      <c r="D43" s="40"/>
    </row>
    <row r="44" spans="1:4" x14ac:dyDescent="0.25">
      <c r="A44" s="40"/>
      <c r="B44" s="40"/>
      <c r="C44" s="40"/>
      <c r="D44" s="40"/>
    </row>
    <row r="45" spans="1:4" x14ac:dyDescent="0.25">
      <c r="A45" s="40"/>
      <c r="B45" s="40"/>
      <c r="C45" s="40"/>
      <c r="D45" s="40"/>
    </row>
    <row r="46" spans="1:4" x14ac:dyDescent="0.25">
      <c r="A46" s="40"/>
      <c r="B46" s="40"/>
      <c r="C46" s="40"/>
      <c r="D46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2" zoomScale="65" zoomScaleNormal="65" zoomScaleSheetLayoutView="65" workbookViewId="0">
      <selection activeCell="M24" sqref="M24"/>
    </sheetView>
  </sheetViews>
  <sheetFormatPr defaultColWidth="9"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3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3" customFormat="1" ht="20.25" customHeight="1" x14ac:dyDescent="0.25">
      <c r="A3" s="3"/>
      <c r="B3" s="16" t="s">
        <v>6</v>
      </c>
      <c r="C3" s="16" t="s">
        <v>10</v>
      </c>
      <c r="D3" s="16" t="s">
        <v>12</v>
      </c>
      <c r="E3" s="16" t="s">
        <v>15</v>
      </c>
      <c r="F3" s="16" t="s">
        <v>18</v>
      </c>
      <c r="G3" s="16" t="s">
        <v>21</v>
      </c>
      <c r="H3" s="16" t="s">
        <v>23</v>
      </c>
      <c r="I3" s="16" t="s">
        <v>25</v>
      </c>
      <c r="J3" s="16" t="s">
        <v>30</v>
      </c>
      <c r="K3" s="16" t="s">
        <v>54</v>
      </c>
      <c r="L3" s="16" t="s">
        <v>55</v>
      </c>
      <c r="M3" s="16" t="s">
        <v>56</v>
      </c>
      <c r="N3" s="27" t="s">
        <v>57</v>
      </c>
    </row>
    <row r="4" spans="1:14" ht="39.75" customHeight="1" x14ac:dyDescent="0.35">
      <c r="A4" s="17" t="s">
        <v>58</v>
      </c>
      <c r="B4" s="18">
        <f>B5+B6+B7</f>
        <v>28899.64</v>
      </c>
      <c r="C4" s="18">
        <f t="shared" ref="C4:N4" si="0">C5+C6+C7</f>
        <v>28899.64</v>
      </c>
      <c r="D4" s="18">
        <f t="shared" si="0"/>
        <v>28899.64</v>
      </c>
      <c r="E4" s="18">
        <f t="shared" si="0"/>
        <v>28899.64</v>
      </c>
      <c r="F4" s="18">
        <f t="shared" si="0"/>
        <v>28899.64</v>
      </c>
      <c r="G4" s="18">
        <f t="shared" si="0"/>
        <v>28899.64</v>
      </c>
      <c r="H4" s="18">
        <f t="shared" si="0"/>
        <v>28899.64</v>
      </c>
      <c r="I4" s="18">
        <f t="shared" si="0"/>
        <v>28899.64</v>
      </c>
      <c r="J4" s="18">
        <f t="shared" si="0"/>
        <v>28899.64</v>
      </c>
      <c r="K4" s="18">
        <f t="shared" si="0"/>
        <v>28899.64</v>
      </c>
      <c r="L4" s="18">
        <f t="shared" si="0"/>
        <v>28899.64</v>
      </c>
      <c r="M4" s="18">
        <f t="shared" si="0"/>
        <v>42024.639999999999</v>
      </c>
      <c r="N4" s="18">
        <f t="shared" si="0"/>
        <v>359920.67999999993</v>
      </c>
    </row>
    <row r="5" spans="1:14" ht="39" customHeight="1" x14ac:dyDescent="0.35">
      <c r="A5" s="17" t="s">
        <v>59</v>
      </c>
      <c r="B5" s="19">
        <v>17483.18</v>
      </c>
      <c r="C5" s="19">
        <v>17483.18</v>
      </c>
      <c r="D5" s="19">
        <v>17483.18</v>
      </c>
      <c r="E5" s="19">
        <v>17483.18</v>
      </c>
      <c r="F5" s="19">
        <v>17483.18</v>
      </c>
      <c r="G5" s="19">
        <v>17483.18</v>
      </c>
      <c r="H5" s="19">
        <v>17483.18</v>
      </c>
      <c r="I5" s="19">
        <v>17483.18</v>
      </c>
      <c r="J5" s="19">
        <v>17483.18</v>
      </c>
      <c r="K5" s="19">
        <v>17483.18</v>
      </c>
      <c r="L5" s="19">
        <v>17483.18</v>
      </c>
      <c r="M5" s="19">
        <v>17483.18</v>
      </c>
      <c r="N5" s="19">
        <f t="shared" ref="N5:N23" si="1">SUM(B5:M5)</f>
        <v>209798.15999999995</v>
      </c>
    </row>
    <row r="6" spans="1:14" ht="44.25" customHeight="1" x14ac:dyDescent="0.35">
      <c r="A6" s="17" t="s">
        <v>60</v>
      </c>
      <c r="B6" s="19">
        <v>11416.46</v>
      </c>
      <c r="C6" s="19">
        <v>11416.46</v>
      </c>
      <c r="D6" s="19">
        <v>11416.46</v>
      </c>
      <c r="E6" s="19">
        <v>11416.46</v>
      </c>
      <c r="F6" s="19">
        <v>11416.46</v>
      </c>
      <c r="G6" s="19">
        <v>11416.46</v>
      </c>
      <c r="H6" s="19">
        <v>11416.46</v>
      </c>
      <c r="I6" s="19">
        <v>11416.46</v>
      </c>
      <c r="J6" s="19">
        <v>11416.46</v>
      </c>
      <c r="K6" s="19">
        <v>11416.46</v>
      </c>
      <c r="L6" s="19">
        <v>11416.46</v>
      </c>
      <c r="M6" s="19">
        <v>11416.46</v>
      </c>
      <c r="N6" s="19">
        <f t="shared" si="1"/>
        <v>136997.51999999996</v>
      </c>
    </row>
    <row r="7" spans="1:14" ht="44.25" customHeight="1" x14ac:dyDescent="0.35">
      <c r="A7" s="17" t="s">
        <v>61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13125</v>
      </c>
      <c r="N7" s="19">
        <f t="shared" si="1"/>
        <v>13125</v>
      </c>
    </row>
    <row r="8" spans="1:14" ht="36" customHeight="1" x14ac:dyDescent="0.35">
      <c r="A8" s="20" t="s">
        <v>62</v>
      </c>
      <c r="B8" s="18">
        <f>B9+B10+B11+B12+B13</f>
        <v>22390.11</v>
      </c>
      <c r="C8" s="18">
        <f t="shared" ref="C8:M8" si="2">C9+C10+C11+C12+C13</f>
        <v>24531.41</v>
      </c>
      <c r="D8" s="18">
        <f t="shared" si="2"/>
        <v>25020.400000000001</v>
      </c>
      <c r="E8" s="18">
        <f t="shared" si="2"/>
        <v>27071.61</v>
      </c>
      <c r="F8" s="18">
        <f t="shared" si="2"/>
        <v>27947.14</v>
      </c>
      <c r="G8" s="18">
        <f t="shared" si="2"/>
        <v>22983.87</v>
      </c>
      <c r="H8" s="18">
        <f t="shared" si="2"/>
        <v>23577.64</v>
      </c>
      <c r="I8" s="18">
        <f t="shared" si="2"/>
        <v>33388.35</v>
      </c>
      <c r="J8" s="18">
        <f t="shared" si="2"/>
        <v>27220.82</v>
      </c>
      <c r="K8" s="18">
        <f t="shared" si="2"/>
        <v>44874.270000000004</v>
      </c>
      <c r="L8" s="18">
        <f t="shared" si="2"/>
        <v>22983.87</v>
      </c>
      <c r="M8" s="18">
        <f t="shared" si="2"/>
        <v>22623.620000000003</v>
      </c>
      <c r="N8" s="18">
        <f t="shared" si="1"/>
        <v>324613.11</v>
      </c>
    </row>
    <row r="9" spans="1:14" ht="40.5" customHeight="1" x14ac:dyDescent="0.35">
      <c r="A9" s="17" t="s">
        <v>63</v>
      </c>
      <c r="B9" s="19">
        <v>2158.92</v>
      </c>
      <c r="C9" s="19">
        <v>2158.92</v>
      </c>
      <c r="D9" s="19">
        <v>3197.92</v>
      </c>
      <c r="E9" s="19">
        <v>4256.92</v>
      </c>
      <c r="F9" s="19">
        <v>3648.42</v>
      </c>
      <c r="G9" s="19">
        <v>2158.92</v>
      </c>
      <c r="H9" s="19">
        <v>2158.92</v>
      </c>
      <c r="I9" s="19">
        <v>8798.92</v>
      </c>
      <c r="J9" s="19">
        <v>3818.92</v>
      </c>
      <c r="K9" s="19">
        <v>2158.92</v>
      </c>
      <c r="L9" s="19">
        <v>2158.92</v>
      </c>
      <c r="M9" s="19">
        <v>2158.92</v>
      </c>
      <c r="N9" s="18">
        <f t="shared" si="1"/>
        <v>38833.539999999994</v>
      </c>
    </row>
    <row r="10" spans="1:14" ht="45.75" customHeight="1" x14ac:dyDescent="0.35">
      <c r="A10" s="17" t="s">
        <v>64</v>
      </c>
      <c r="B10" s="21">
        <v>3340</v>
      </c>
      <c r="C10" s="19">
        <v>3700</v>
      </c>
      <c r="D10" s="19">
        <v>3340</v>
      </c>
      <c r="E10" s="19">
        <v>4142.2</v>
      </c>
      <c r="F10" s="19">
        <v>6220</v>
      </c>
      <c r="G10" s="19">
        <v>3340</v>
      </c>
      <c r="H10" s="19">
        <v>3340</v>
      </c>
      <c r="I10" s="19">
        <v>3340</v>
      </c>
      <c r="J10" s="19">
        <v>3340</v>
      </c>
      <c r="K10" s="19">
        <v>5670.9</v>
      </c>
      <c r="L10" s="19">
        <v>3340</v>
      </c>
      <c r="M10" s="19">
        <v>3340</v>
      </c>
      <c r="N10" s="18">
        <f t="shared" si="1"/>
        <v>46453.1</v>
      </c>
    </row>
    <row r="11" spans="1:14" ht="45.75" customHeight="1" x14ac:dyDescent="0.35">
      <c r="A11" s="22" t="s">
        <v>65</v>
      </c>
      <c r="B11" s="21"/>
      <c r="C11" s="19"/>
      <c r="D11" s="19"/>
      <c r="E11" s="19"/>
      <c r="F11" s="19"/>
      <c r="G11" s="19"/>
      <c r="H11" s="19"/>
      <c r="I11" s="19"/>
      <c r="J11" s="19"/>
      <c r="K11" s="19">
        <v>1028.2</v>
      </c>
      <c r="L11" s="19"/>
      <c r="M11" s="19"/>
      <c r="N11" s="18">
        <f t="shared" si="1"/>
        <v>1028.2</v>
      </c>
    </row>
    <row r="12" spans="1:14" ht="45.75" customHeight="1" x14ac:dyDescent="0.35">
      <c r="A12" s="22" t="s">
        <v>66</v>
      </c>
      <c r="B12" s="21">
        <v>16297.42</v>
      </c>
      <c r="C12" s="19">
        <v>16297.42</v>
      </c>
      <c r="D12" s="19">
        <v>16297.42</v>
      </c>
      <c r="E12" s="19">
        <v>16297.42</v>
      </c>
      <c r="F12" s="19">
        <v>16297.42</v>
      </c>
      <c r="G12" s="19">
        <v>16297.42</v>
      </c>
      <c r="H12" s="19">
        <v>16297.42</v>
      </c>
      <c r="I12" s="19">
        <v>16297.42</v>
      </c>
      <c r="J12" s="19">
        <v>16297.42</v>
      </c>
      <c r="K12" s="19">
        <v>33237.42</v>
      </c>
      <c r="L12" s="19">
        <v>16297.42</v>
      </c>
      <c r="M12" s="19">
        <v>17124.7</v>
      </c>
      <c r="N12" s="18">
        <f t="shared" si="1"/>
        <v>213336.32000000004</v>
      </c>
    </row>
    <row r="13" spans="1:14" ht="21.75" customHeight="1" x14ac:dyDescent="0.35">
      <c r="A13" s="17" t="s">
        <v>67</v>
      </c>
      <c r="B13" s="19">
        <v>593.77</v>
      </c>
      <c r="C13" s="19">
        <v>2375.0700000000002</v>
      </c>
      <c r="D13" s="19">
        <v>2185.06</v>
      </c>
      <c r="E13" s="19">
        <v>2375.0700000000002</v>
      </c>
      <c r="F13" s="19">
        <v>1781.3</v>
      </c>
      <c r="G13" s="19">
        <v>1187.53</v>
      </c>
      <c r="H13" s="19">
        <v>1781.3</v>
      </c>
      <c r="I13" s="19">
        <v>4952.01</v>
      </c>
      <c r="J13" s="19">
        <v>3764.48</v>
      </c>
      <c r="K13" s="19">
        <v>2778.83</v>
      </c>
      <c r="L13" s="19">
        <v>1187.53</v>
      </c>
      <c r="M13" s="19"/>
      <c r="N13" s="19">
        <f t="shared" si="1"/>
        <v>24961.949999999997</v>
      </c>
    </row>
    <row r="14" spans="1:14" ht="23.25" customHeight="1" x14ac:dyDescent="0.35">
      <c r="A14" s="20" t="s">
        <v>68</v>
      </c>
      <c r="B14" s="18">
        <f>B15+B16+B17</f>
        <v>0</v>
      </c>
      <c r="C14" s="18">
        <f t="shared" ref="C14:M14" si="3">C15+C16+C17</f>
        <v>5714.64</v>
      </c>
      <c r="D14" s="18">
        <f t="shared" si="3"/>
        <v>12834</v>
      </c>
      <c r="E14" s="18">
        <f t="shared" si="3"/>
        <v>5998.4</v>
      </c>
      <c r="F14" s="18">
        <f t="shared" si="3"/>
        <v>0</v>
      </c>
      <c r="G14" s="18">
        <f t="shared" si="3"/>
        <v>4905.1000000000004</v>
      </c>
      <c r="H14" s="18">
        <f t="shared" si="3"/>
        <v>44244.07</v>
      </c>
      <c r="I14" s="18">
        <f t="shared" si="3"/>
        <v>0</v>
      </c>
      <c r="J14" s="18">
        <f t="shared" si="3"/>
        <v>5354.2</v>
      </c>
      <c r="K14" s="18">
        <f t="shared" si="3"/>
        <v>64456.5</v>
      </c>
      <c r="L14" s="18">
        <f t="shared" si="3"/>
        <v>0</v>
      </c>
      <c r="M14" s="18">
        <f t="shared" si="3"/>
        <v>0</v>
      </c>
      <c r="N14" s="18">
        <f t="shared" si="1"/>
        <v>143506.90999999997</v>
      </c>
    </row>
    <row r="15" spans="1:14" ht="42" customHeight="1" x14ac:dyDescent="0.35">
      <c r="A15" s="17" t="s">
        <v>69</v>
      </c>
      <c r="B15" s="19"/>
      <c r="C15" s="19">
        <v>5714.64</v>
      </c>
      <c r="D15" s="19"/>
      <c r="E15" s="19">
        <v>5998.4</v>
      </c>
      <c r="F15" s="19"/>
      <c r="G15" s="19">
        <v>4905.1000000000004</v>
      </c>
      <c r="H15" s="19">
        <v>1678.2</v>
      </c>
      <c r="I15" s="19"/>
      <c r="J15" s="19">
        <v>5354.2</v>
      </c>
      <c r="K15" s="19">
        <v>64456.5</v>
      </c>
      <c r="L15" s="19"/>
      <c r="M15" s="19"/>
      <c r="N15" s="19">
        <f t="shared" si="1"/>
        <v>88107.040000000008</v>
      </c>
    </row>
    <row r="16" spans="1:14" ht="40.5" customHeight="1" x14ac:dyDescent="0.35">
      <c r="A16" s="17" t="s">
        <v>70</v>
      </c>
      <c r="B16" s="19"/>
      <c r="C16" s="19"/>
      <c r="D16" s="19">
        <v>12834</v>
      </c>
      <c r="E16" s="19"/>
      <c r="F16" s="19"/>
      <c r="G16" s="19"/>
      <c r="H16" s="19">
        <v>42565.87</v>
      </c>
      <c r="I16" s="19"/>
      <c r="J16" s="19"/>
      <c r="K16" s="19"/>
      <c r="L16" s="19"/>
      <c r="M16" s="19"/>
      <c r="N16" s="19">
        <f t="shared" si="1"/>
        <v>55399.87</v>
      </c>
    </row>
    <row r="17" spans="1:14" ht="40.5" customHeight="1" x14ac:dyDescent="0.35">
      <c r="A17" s="22" t="s">
        <v>71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1"/>
        <v>0</v>
      </c>
    </row>
    <row r="18" spans="1:14" ht="40.5" customHeight="1" x14ac:dyDescent="0.35">
      <c r="A18" s="23" t="s">
        <v>72</v>
      </c>
      <c r="B18" s="19"/>
      <c r="C18" s="19"/>
      <c r="D18" s="19"/>
      <c r="E18" s="19"/>
      <c r="F18" s="19">
        <v>1406.5</v>
      </c>
      <c r="G18" s="19">
        <v>8000</v>
      </c>
      <c r="H18" s="19"/>
      <c r="I18" s="19">
        <v>8000</v>
      </c>
      <c r="J18" s="19">
        <v>2441.5</v>
      </c>
      <c r="K18" s="19"/>
      <c r="L18" s="19"/>
      <c r="M18" s="19"/>
      <c r="N18" s="19">
        <f t="shared" si="1"/>
        <v>19848</v>
      </c>
    </row>
    <row r="19" spans="1:14" ht="40.5" customHeight="1" x14ac:dyDescent="0.35">
      <c r="A19" s="20" t="s">
        <v>73</v>
      </c>
      <c r="B19" s="18">
        <f>B20+B21+B22</f>
        <v>0</v>
      </c>
      <c r="C19" s="18">
        <f t="shared" ref="C19:M19" si="4">C20+C21+C22</f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 t="shared" ref="N19:N22" si="5">SUM(B19:M19)</f>
        <v>0</v>
      </c>
    </row>
    <row r="20" spans="1:14" ht="40.5" customHeight="1" x14ac:dyDescent="0.35">
      <c r="A20" s="17" t="s">
        <v>74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si="5"/>
        <v>0</v>
      </c>
    </row>
    <row r="21" spans="1:14" ht="40.5" customHeight="1" x14ac:dyDescent="0.35">
      <c r="A21" s="17" t="s">
        <v>75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5"/>
        <v>0</v>
      </c>
    </row>
    <row r="22" spans="1:14" ht="40.5" customHeight="1" x14ac:dyDescent="0.35">
      <c r="A22" s="22" t="s">
        <v>76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 t="shared" si="5"/>
        <v>0</v>
      </c>
    </row>
    <row r="23" spans="1:14" ht="39.75" customHeight="1" x14ac:dyDescent="0.35">
      <c r="A23" s="20" t="s">
        <v>77</v>
      </c>
      <c r="B23" s="18">
        <v>14725.58</v>
      </c>
      <c r="C23" s="18">
        <v>14725.58</v>
      </c>
      <c r="D23" s="18">
        <v>14725.58</v>
      </c>
      <c r="E23" s="18">
        <v>14725.58</v>
      </c>
      <c r="F23" s="18">
        <v>14725.58</v>
      </c>
      <c r="G23" s="18">
        <v>14725.58</v>
      </c>
      <c r="H23" s="18">
        <v>14725.58</v>
      </c>
      <c r="I23" s="18">
        <v>14725.58</v>
      </c>
      <c r="J23" s="18">
        <v>14725.58</v>
      </c>
      <c r="K23" s="18">
        <v>14725.58</v>
      </c>
      <c r="L23" s="18">
        <v>14725.58</v>
      </c>
      <c r="M23" s="18">
        <v>14725.58</v>
      </c>
      <c r="N23" s="18">
        <f t="shared" si="1"/>
        <v>176706.95999999996</v>
      </c>
    </row>
    <row r="24" spans="1:14" ht="22.5" customHeight="1" x14ac:dyDescent="0.35">
      <c r="A24" s="20" t="s">
        <v>78</v>
      </c>
      <c r="B24" s="18">
        <f>B4+B8+B14+B23+B18+B19</f>
        <v>66015.33</v>
      </c>
      <c r="C24" s="18">
        <f t="shared" ref="C24:N24" si="6">C4+C8+C14+C23+C18+C19</f>
        <v>73871.27</v>
      </c>
      <c r="D24" s="18">
        <f t="shared" si="6"/>
        <v>81479.62</v>
      </c>
      <c r="E24" s="18">
        <f t="shared" si="6"/>
        <v>76695.23</v>
      </c>
      <c r="F24" s="18">
        <f t="shared" si="6"/>
        <v>72978.86</v>
      </c>
      <c r="G24" s="18">
        <f t="shared" si="6"/>
        <v>79514.19</v>
      </c>
      <c r="H24" s="18">
        <f t="shared" si="6"/>
        <v>111446.93</v>
      </c>
      <c r="I24" s="18">
        <f t="shared" si="6"/>
        <v>85013.57</v>
      </c>
      <c r="J24" s="18">
        <f t="shared" si="6"/>
        <v>78641.740000000005</v>
      </c>
      <c r="K24" s="18">
        <f t="shared" si="6"/>
        <v>152955.99</v>
      </c>
      <c r="L24" s="18">
        <f t="shared" si="6"/>
        <v>66609.09</v>
      </c>
      <c r="M24" s="18">
        <f t="shared" si="6"/>
        <v>79373.84</v>
      </c>
      <c r="N24" s="18">
        <f t="shared" si="6"/>
        <v>1024595.6599999999</v>
      </c>
    </row>
    <row r="25" spans="1:14" ht="15.75" x14ac:dyDescent="0.25">
      <c r="A25" s="64" t="s">
        <v>79</v>
      </c>
      <c r="B25" s="64"/>
      <c r="C25" s="64"/>
      <c r="D25" s="24"/>
      <c r="E25" s="24"/>
      <c r="F25" s="24"/>
      <c r="G25" s="25"/>
      <c r="H25" s="24"/>
      <c r="I25" s="24"/>
      <c r="J25" s="24"/>
      <c r="K25" s="24"/>
      <c r="L25" s="65" t="s">
        <v>80</v>
      </c>
      <c r="M25" s="65"/>
      <c r="N25" s="65"/>
    </row>
    <row r="26" spans="1:14" ht="15.75" x14ac:dyDescent="0.25">
      <c r="A26" s="26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 x14ac:dyDescent="0.25">
      <c r="A27" s="64" t="s">
        <v>81</v>
      </c>
      <c r="B27" s="64"/>
      <c r="C27" s="64"/>
      <c r="D27" s="24"/>
      <c r="E27" s="24"/>
      <c r="F27" s="24"/>
      <c r="G27" s="24"/>
      <c r="H27" s="24"/>
      <c r="I27" s="24"/>
      <c r="J27" s="24"/>
      <c r="K27" s="24"/>
      <c r="L27" s="65" t="s">
        <v>82</v>
      </c>
      <c r="M27" s="65"/>
      <c r="N27" s="65"/>
    </row>
  </sheetData>
  <mergeCells count="5">
    <mergeCell ref="A1:N1"/>
    <mergeCell ref="A25:C25"/>
    <mergeCell ref="L25:N25"/>
    <mergeCell ref="A27:C27"/>
    <mergeCell ref="L27:N27"/>
  </mergeCells>
  <pageMargins left="0.70866141732283505" right="0.70866141732283505" top="0.74803149606299202" bottom="0.74803149606299202" header="0.31496062992126" footer="0.31496062992126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C13" sqref="C13"/>
    </sheetView>
  </sheetViews>
  <sheetFormatPr defaultColWidth="9" defaultRowHeight="15" x14ac:dyDescent="0.25"/>
  <cols>
    <col min="1" max="1" width="5.28515625" customWidth="1"/>
    <col min="2" max="2" width="49.5703125" customWidth="1"/>
    <col min="3" max="3" width="11" customWidth="1"/>
    <col min="4" max="4" width="11.140625" customWidth="1"/>
  </cols>
  <sheetData>
    <row r="1" spans="1:4" ht="15.75" x14ac:dyDescent="0.25">
      <c r="A1" s="1"/>
      <c r="B1" s="60" t="s">
        <v>46</v>
      </c>
      <c r="C1" s="60"/>
      <c r="D1" s="60"/>
    </row>
    <row r="2" spans="1:4" ht="15.75" x14ac:dyDescent="0.25">
      <c r="A2" s="1"/>
      <c r="B2" s="62" t="s">
        <v>1</v>
      </c>
      <c r="C2" s="62"/>
      <c r="D2" s="62"/>
    </row>
    <row r="3" spans="1:4" ht="15.75" x14ac:dyDescent="0.25">
      <c r="A3" s="1"/>
      <c r="B3" s="60" t="s">
        <v>83</v>
      </c>
      <c r="C3" s="60"/>
      <c r="D3" s="60"/>
    </row>
    <row r="4" spans="1:4" ht="26.25" x14ac:dyDescent="0.25">
      <c r="A4" s="2"/>
      <c r="B4" s="3" t="s">
        <v>3</v>
      </c>
      <c r="C4" s="2" t="s">
        <v>4</v>
      </c>
      <c r="D4" s="3" t="s">
        <v>5</v>
      </c>
    </row>
    <row r="5" spans="1:4" ht="15.75" x14ac:dyDescent="0.25">
      <c r="A5" s="2"/>
      <c r="B5" s="4" t="s">
        <v>18</v>
      </c>
      <c r="C5" s="5"/>
      <c r="D5" s="2"/>
    </row>
    <row r="6" spans="1:4" x14ac:dyDescent="0.25">
      <c r="A6" s="6">
        <v>1</v>
      </c>
      <c r="B6" s="6" t="s">
        <v>84</v>
      </c>
      <c r="C6" s="6">
        <v>1406.5</v>
      </c>
      <c r="D6" s="7">
        <f>C6</f>
        <v>1406.5</v>
      </c>
    </row>
    <row r="7" spans="1:4" x14ac:dyDescent="0.25">
      <c r="A7" s="6"/>
      <c r="B7" s="7" t="s">
        <v>21</v>
      </c>
      <c r="C7" s="7"/>
      <c r="D7" s="8"/>
    </row>
    <row r="8" spans="1:4" x14ac:dyDescent="0.25">
      <c r="A8" s="9">
        <v>1</v>
      </c>
      <c r="B8" s="9" t="s">
        <v>85</v>
      </c>
      <c r="C8" s="9">
        <v>8000</v>
      </c>
      <c r="D8" s="10">
        <f>C8+D6</f>
        <v>9406.5</v>
      </c>
    </row>
    <row r="9" spans="1:4" x14ac:dyDescent="0.25">
      <c r="A9" s="9"/>
      <c r="B9" s="7" t="s">
        <v>25</v>
      </c>
      <c r="C9" s="9"/>
      <c r="D9" s="10"/>
    </row>
    <row r="10" spans="1:4" x14ac:dyDescent="0.25">
      <c r="A10" s="9">
        <v>1</v>
      </c>
      <c r="B10" s="11" t="s">
        <v>85</v>
      </c>
      <c r="C10" s="9">
        <v>8000</v>
      </c>
      <c r="D10" s="10">
        <f>C10+D8</f>
        <v>17406.5</v>
      </c>
    </row>
    <row r="11" spans="1:4" x14ac:dyDescent="0.25">
      <c r="A11" s="9"/>
      <c r="B11" s="7" t="s">
        <v>30</v>
      </c>
      <c r="C11" s="9"/>
      <c r="D11" s="10"/>
    </row>
    <row r="12" spans="1:4" x14ac:dyDescent="0.25">
      <c r="A12" s="9">
        <v>1</v>
      </c>
      <c r="B12" s="11" t="s">
        <v>86</v>
      </c>
      <c r="C12" s="12"/>
      <c r="D12" s="10"/>
    </row>
    <row r="13" spans="1:4" x14ac:dyDescent="0.25">
      <c r="A13" s="9"/>
      <c r="B13" s="7"/>
      <c r="C13" s="9">
        <v>2441.5</v>
      </c>
      <c r="D13" s="10">
        <f>C13+D10</f>
        <v>19848</v>
      </c>
    </row>
    <row r="14" spans="1:4" x14ac:dyDescent="0.25">
      <c r="A14" s="9"/>
      <c r="B14" s="6"/>
      <c r="C14" s="9"/>
      <c r="D14" s="12"/>
    </row>
    <row r="15" spans="1:4" x14ac:dyDescent="0.25">
      <c r="A15" s="9"/>
      <c r="B15" s="6"/>
      <c r="C15" s="9"/>
      <c r="D15" s="10"/>
    </row>
    <row r="16" spans="1:4" x14ac:dyDescent="0.25">
      <c r="A16" s="9"/>
      <c r="B16" s="6"/>
      <c r="C16" s="9"/>
      <c r="D16" s="12"/>
    </row>
    <row r="17" spans="1:4" x14ac:dyDescent="0.25">
      <c r="A17" s="9"/>
      <c r="B17" s="6"/>
      <c r="C17" s="9"/>
      <c r="D17" s="10"/>
    </row>
    <row r="18" spans="1:4" x14ac:dyDescent="0.25">
      <c r="A18" s="9"/>
      <c r="B18" s="7"/>
      <c r="C18" s="12"/>
      <c r="D18" s="12"/>
    </row>
    <row r="19" spans="1:4" x14ac:dyDescent="0.25">
      <c r="A19" s="9"/>
      <c r="B19" s="7"/>
      <c r="C19" s="9"/>
      <c r="D19" s="12"/>
    </row>
    <row r="20" spans="1:4" x14ac:dyDescent="0.25">
      <c r="A20" s="9"/>
      <c r="B20" s="6"/>
      <c r="C20" s="12"/>
      <c r="D20" s="12"/>
    </row>
    <row r="21" spans="1:4" x14ac:dyDescent="0.25">
      <c r="A21" s="9"/>
      <c r="B21" s="7"/>
      <c r="C21" s="9"/>
      <c r="D21" s="9"/>
    </row>
    <row r="22" spans="1:4" x14ac:dyDescent="0.25">
      <c r="A22" s="9"/>
      <c r="B22" s="6"/>
      <c r="C22" s="12"/>
      <c r="D22" s="12"/>
    </row>
    <row r="23" spans="1:4" x14ac:dyDescent="0.25">
      <c r="A23" s="9"/>
      <c r="B23" s="7"/>
      <c r="C23" s="9"/>
      <c r="D23" s="12"/>
    </row>
    <row r="24" spans="1:4" x14ac:dyDescent="0.25">
      <c r="A24" s="9"/>
      <c r="B24" s="6"/>
      <c r="C24" s="12"/>
      <c r="D24" s="12"/>
    </row>
    <row r="25" spans="1:4" x14ac:dyDescent="0.25">
      <c r="A25" s="9"/>
      <c r="B25" s="7"/>
      <c r="C25" s="9"/>
      <c r="D25" s="9"/>
    </row>
    <row r="26" spans="1:4" x14ac:dyDescent="0.25">
      <c r="A26" s="9"/>
      <c r="B26" s="6"/>
      <c r="C26" s="9"/>
      <c r="D26" s="12"/>
    </row>
    <row r="27" spans="1:4" x14ac:dyDescent="0.25">
      <c r="A27" s="9"/>
      <c r="B27" s="7"/>
      <c r="C27" s="9"/>
      <c r="D27" s="12"/>
    </row>
    <row r="28" spans="1:4" x14ac:dyDescent="0.25">
      <c r="A28" s="9"/>
      <c r="B28" s="6"/>
      <c r="C28" s="9"/>
      <c r="D28" s="12"/>
    </row>
    <row r="29" spans="1:4" x14ac:dyDescent="0.25">
      <c r="A29" s="9"/>
      <c r="B29" s="6"/>
      <c r="C29" s="9"/>
      <c r="D29" s="12"/>
    </row>
    <row r="30" spans="1:4" x14ac:dyDescent="0.25">
      <c r="A30" s="9"/>
      <c r="B30" s="6"/>
      <c r="C30" s="9"/>
      <c r="D30" s="12"/>
    </row>
    <row r="31" spans="1:4" x14ac:dyDescent="0.25">
      <c r="A31" s="9"/>
      <c r="B31" s="6"/>
      <c r="C31" s="9"/>
      <c r="D31" s="9"/>
    </row>
    <row r="32" spans="1:4" x14ac:dyDescent="0.25">
      <c r="A32" s="9"/>
      <c r="B32" s="6"/>
      <c r="C32" s="9"/>
      <c r="D32" s="9"/>
    </row>
    <row r="33" spans="1:4" x14ac:dyDescent="0.25">
      <c r="A33" s="9"/>
      <c r="B33" s="7"/>
      <c r="C33" s="12"/>
      <c r="D33" s="12"/>
    </row>
    <row r="34" spans="1:4" x14ac:dyDescent="0.25">
      <c r="A34" s="9"/>
      <c r="B34" s="7"/>
      <c r="C34" s="9"/>
      <c r="D34" s="9"/>
    </row>
    <row r="35" spans="1:4" x14ac:dyDescent="0.25">
      <c r="A35" s="9"/>
      <c r="B35" s="6"/>
      <c r="C35" s="9"/>
      <c r="D35" s="12"/>
    </row>
    <row r="36" spans="1:4" x14ac:dyDescent="0.25">
      <c r="A36" s="9"/>
      <c r="B36" s="7"/>
      <c r="C36" s="12"/>
      <c r="D36" s="12"/>
    </row>
    <row r="37" spans="1:4" x14ac:dyDescent="0.25">
      <c r="A37" s="9"/>
      <c r="B37" s="6"/>
      <c r="C37" s="9"/>
      <c r="D37" s="9"/>
    </row>
    <row r="38" spans="1:4" x14ac:dyDescent="0.25">
      <c r="A38" s="9"/>
      <c r="B38" s="7"/>
      <c r="C38" s="12"/>
      <c r="D3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2017-04-04T07:43:00Z</cp:lastPrinted>
  <dcterms:created xsi:type="dcterms:W3CDTF">2011-07-25T05:21:00Z</dcterms:created>
  <dcterms:modified xsi:type="dcterms:W3CDTF">2026-01-21T08:16:49Z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4045358C61AF4DA49CFE5BC60656807F_12</vt:lpwstr>
  </property>
  <property fmtid="{D5CDD505-2E9C-101B-9397-08002B2CF9AE}" pid="3" name="KSOProductBuildVer">
    <vt:lpwstr>1049-12.2.0.23131</vt:lpwstr>
  </property>
</Properties>
</file>