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ГОРОД\Сосновая\"/>
    </mc:Choice>
  </mc:AlternateContent>
  <xr:revisionPtr revIDLastSave="0" documentId="13_ncr:1_{065554F2-F213-475A-9247-E9AA4864ECE5}" xr6:coauthVersionLast="47" xr6:coauthVersionMax="47" xr10:uidLastSave="{00000000-0000-0000-0000-000000000000}"/>
  <bookViews>
    <workbookView xWindow="-120" yWindow="-120" windowWidth="29040" windowHeight="15840" tabRatio="745" activeTab="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4" l="1"/>
  <c r="C58" i="2"/>
  <c r="D58" i="2" s="1"/>
  <c r="C60" i="1"/>
  <c r="D60" i="1" s="1"/>
  <c r="D18" i="4"/>
  <c r="D10" i="3"/>
  <c r="D10" i="6"/>
  <c r="D54" i="2"/>
  <c r="C54" i="2"/>
  <c r="C56" i="1"/>
  <c r="D56" i="1" s="1"/>
  <c r="D50" i="2"/>
  <c r="C50" i="2"/>
  <c r="D52" i="1"/>
  <c r="C52" i="1"/>
  <c r="D16" i="4"/>
  <c r="C42" i="2"/>
  <c r="D42" i="2" s="1"/>
  <c r="D48" i="1"/>
  <c r="C48" i="1"/>
  <c r="D16" i="9"/>
  <c r="C16" i="9"/>
  <c r="C38" i="2"/>
  <c r="D38" i="2" s="1"/>
  <c r="D8" i="6"/>
  <c r="D43" i="1"/>
  <c r="C43" i="1"/>
  <c r="D10" i="9"/>
  <c r="D8" i="9"/>
  <c r="C8" i="9"/>
  <c r="D6" i="9"/>
  <c r="H24" i="5"/>
  <c r="G24" i="5"/>
  <c r="F24" i="5"/>
  <c r="E24" i="5"/>
  <c r="D24" i="5"/>
  <c r="C24" i="5"/>
  <c r="B24" i="5"/>
  <c r="N23" i="5"/>
  <c r="N22" i="5"/>
  <c r="N21" i="5"/>
  <c r="N20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16" i="5"/>
  <c r="C16" i="5"/>
  <c r="N15" i="5"/>
  <c r="M14" i="5"/>
  <c r="L14" i="5"/>
  <c r="K14" i="5"/>
  <c r="J14" i="5"/>
  <c r="N14" i="5" s="1"/>
  <c r="I14" i="5"/>
  <c r="H14" i="5"/>
  <c r="G14" i="5"/>
  <c r="F14" i="5"/>
  <c r="E14" i="5"/>
  <c r="D14" i="5"/>
  <c r="C14" i="5"/>
  <c r="B14" i="5"/>
  <c r="N13" i="5"/>
  <c r="N12" i="5"/>
  <c r="N11" i="5"/>
  <c r="N10" i="5"/>
  <c r="N9" i="5"/>
  <c r="M8" i="5"/>
  <c r="L8" i="5"/>
  <c r="K8" i="5"/>
  <c r="J8" i="5"/>
  <c r="I8" i="5"/>
  <c r="H8" i="5"/>
  <c r="G8" i="5"/>
  <c r="F8" i="5"/>
  <c r="E8" i="5"/>
  <c r="D8" i="5"/>
  <c r="C8" i="5"/>
  <c r="B8" i="5"/>
  <c r="N7" i="5"/>
  <c r="N6" i="5"/>
  <c r="N5" i="5"/>
  <c r="M4" i="5"/>
  <c r="L4" i="5"/>
  <c r="K4" i="5"/>
  <c r="J4" i="5"/>
  <c r="I4" i="5"/>
  <c r="H4" i="5"/>
  <c r="G4" i="5"/>
  <c r="F4" i="5"/>
  <c r="E4" i="5"/>
  <c r="D4" i="5"/>
  <c r="C4" i="5"/>
  <c r="B4" i="5"/>
  <c r="D14" i="4"/>
  <c r="C14" i="4"/>
  <c r="D8" i="4"/>
  <c r="D6" i="4"/>
  <c r="D8" i="7"/>
  <c r="D6" i="7"/>
  <c r="D8" i="3"/>
  <c r="D6" i="3"/>
  <c r="D6" i="6"/>
  <c r="D34" i="2"/>
  <c r="C34" i="2"/>
  <c r="D30" i="2"/>
  <c r="C30" i="2"/>
  <c r="D26" i="2"/>
  <c r="C26" i="2"/>
  <c r="D22" i="2"/>
  <c r="C22" i="2"/>
  <c r="D18" i="2"/>
  <c r="C18" i="2"/>
  <c r="D14" i="2"/>
  <c r="C14" i="2"/>
  <c r="D10" i="2"/>
  <c r="C10" i="2"/>
  <c r="D36" i="1"/>
  <c r="C36" i="1"/>
  <c r="D32" i="1"/>
  <c r="C32" i="1"/>
  <c r="D28" i="1"/>
  <c r="C28" i="1"/>
  <c r="D24" i="1"/>
  <c r="C24" i="1"/>
  <c r="D19" i="1"/>
  <c r="C19" i="1"/>
  <c r="D14" i="1"/>
  <c r="C14" i="1"/>
  <c r="D9" i="1"/>
  <c r="C9" i="1"/>
  <c r="M24" i="5" l="1"/>
  <c r="L24" i="5"/>
  <c r="K24" i="5"/>
  <c r="J24" i="5"/>
  <c r="N8" i="5"/>
  <c r="I24" i="5"/>
  <c r="N4" i="5"/>
  <c r="N24" i="5" s="1"/>
</calcChain>
</file>

<file path=xl/sharedStrings.xml><?xml version="1.0" encoding="utf-8"?>
<sst xmlns="http://schemas.openxmlformats.org/spreadsheetml/2006/main" count="236" uniqueCount="103">
  <si>
    <t>Лицевой счёт  2025г</t>
  </si>
  <si>
    <t>Сосновая,10</t>
  </si>
  <si>
    <t xml:space="preserve">1.Техническое обслуживание инженерного оборудования </t>
  </si>
  <si>
    <t>Перечень работ</t>
  </si>
  <si>
    <t>Сумма</t>
  </si>
  <si>
    <t>С начала года</t>
  </si>
  <si>
    <t>Январь</t>
  </si>
  <si>
    <t>Техническое обслуживание и снятие показаний общедомового теплосчетчика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</si>
  <si>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</si>
  <si>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Установка заглушки на канализационном стояке в подвале</t>
  </si>
  <si>
    <t>Итого за январь</t>
  </si>
  <si>
    <t>Февраль</t>
  </si>
  <si>
    <t>Обработка подвала раствором гипохлорида</t>
  </si>
  <si>
    <t>Итого за февраль</t>
  </si>
  <si>
    <t>Март</t>
  </si>
  <si>
    <t>Итого за март</t>
  </si>
  <si>
    <t>Апрель</t>
  </si>
  <si>
    <t>Промывка системы отопления и ГВС в подвале</t>
  </si>
  <si>
    <t>Итого за апрель</t>
  </si>
  <si>
    <t>Май</t>
  </si>
  <si>
    <t>Итого за май</t>
  </si>
  <si>
    <t>Июнь</t>
  </si>
  <si>
    <t>Итого за июнь</t>
  </si>
  <si>
    <t>Июль</t>
  </si>
  <si>
    <t>Итого за июль</t>
  </si>
  <si>
    <t xml:space="preserve">2.Техническое обслуживание конструктивных элементов </t>
  </si>
  <si>
    <t>Техническое обслуживание системы видеонаблюдения</t>
  </si>
  <si>
    <t>Техническое обслуживание домофона</t>
  </si>
  <si>
    <t>Чистка подъездных козырьков</t>
  </si>
  <si>
    <t>Сброс снега с кровли</t>
  </si>
  <si>
    <t>3.Техническое обслуживание электрооборудования</t>
  </si>
  <si>
    <t>Подтяжка контактов электроатоматов на ХВС ГВС и отоплении  в подвале</t>
  </si>
  <si>
    <t>4.Текущий ремонт конструктивных элементов</t>
  </si>
  <si>
    <t>Замена доводчика входной двери подъезд №2</t>
  </si>
  <si>
    <t>Ремонт подъездных дверей Подъезд №1,2,3</t>
  </si>
  <si>
    <t>5.Текущий ремонт эл.оборудования</t>
  </si>
  <si>
    <t>Замена прожектора подъезд №3</t>
  </si>
  <si>
    <t>Восстановление освещения в подъездах</t>
  </si>
  <si>
    <t>Лицевой счёт 2025г</t>
  </si>
  <si>
    <t>6.Текущий ремонт инженерного оборудования</t>
  </si>
  <si>
    <t>Замена крана на стояке отопления квартира №11</t>
  </si>
  <si>
    <t>Ремонт и замена стояка канализации квартира №53</t>
  </si>
  <si>
    <t>Чистка фильтров ГВС ХВС и отопления в подвале</t>
  </si>
  <si>
    <t>Замена кранов на стояках ГВС, ХВС квартира №170</t>
  </si>
  <si>
    <t>Замена кранов на стояках отопления и ГВС в подвале</t>
  </si>
  <si>
    <t>Ремонт канализации в подвале подъезд №2</t>
  </si>
  <si>
    <t>Лицевой счет. Сводный расчет  2025г</t>
  </si>
  <si>
    <t>Август</t>
  </si>
  <si>
    <t>Сентябрь</t>
  </si>
  <si>
    <t>Октябрь</t>
  </si>
  <si>
    <t>Ноябрь</t>
  </si>
  <si>
    <t>Декабрь</t>
  </si>
  <si>
    <t>Итого</t>
  </si>
  <si>
    <r>
      <rPr>
        <sz val="16"/>
        <color theme="1"/>
        <rFont val="Calibri"/>
        <family val="2"/>
        <charset val="204"/>
        <scheme val="minor"/>
      </rP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</si>
  <si>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 xml:space="preserve">  - санитарная уборка лестничных клеток</t>
  </si>
  <si>
    <t>уборка придомовой территории</t>
  </si>
  <si>
    <t>очистка дорог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</si>
  <si>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</si>
  <si>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</si>
  <si>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</si>
  <si>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>-эл.оборудование</t>
  </si>
  <si>
    <t>-содержание лифтов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</si>
  <si>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</si>
  <si>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</si>
  <si>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</si>
  <si>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</si>
  <si>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-эл.оборудования</t>
  </si>
  <si>
    <t>4.Дополнительные работы</t>
  </si>
  <si>
    <t>5. ОДН :</t>
  </si>
  <si>
    <t>ХВС</t>
  </si>
  <si>
    <t>ГВС</t>
  </si>
  <si>
    <t>Эл.энергия</t>
  </si>
  <si>
    <t>7. Расходы по содержанию УК</t>
  </si>
  <si>
    <t>ВСЕГО</t>
  </si>
  <si>
    <t>Директор ООО УК "Крокус"</t>
  </si>
  <si>
    <t>Кудин Ю.С.</t>
  </si>
  <si>
    <t>Гл. бухгалтер</t>
  </si>
  <si>
    <t>Кузмичева Е.А.</t>
  </si>
  <si>
    <t>Дополнительные работы</t>
  </si>
  <si>
    <t>Покраска бордюр</t>
  </si>
  <si>
    <t>Скос травы на придомовой территории</t>
  </si>
  <si>
    <t>Ремонт ограждений подъезд №2</t>
  </si>
  <si>
    <t>Закрепление канализационной трубы в подвале</t>
  </si>
  <si>
    <t>Плановый запуск ГВС, развоздушка</t>
  </si>
  <si>
    <t>Итого за август</t>
  </si>
  <si>
    <t>Подключение удлинителя в подъезде №3,1 для сан обработки</t>
  </si>
  <si>
    <t>Привоз щебня 15 тонн</t>
  </si>
  <si>
    <t>Выдана жителям краска для нужд дома</t>
  </si>
  <si>
    <t>Дезинсекция</t>
  </si>
  <si>
    <t>Запуск отопления, развоздушка</t>
  </si>
  <si>
    <t>Итого за сентябрь</t>
  </si>
  <si>
    <t>Замена крана на стояке ГВС в подвале подъезд №3</t>
  </si>
  <si>
    <t>Итого за октябрь</t>
  </si>
  <si>
    <t>Утепление окон в подвале</t>
  </si>
  <si>
    <t>Установка табличек нумерация квартир</t>
  </si>
  <si>
    <t>Стоимость табличек</t>
  </si>
  <si>
    <t>Наклейка на подъездные двери</t>
  </si>
  <si>
    <t>Итого за ноябрь</t>
  </si>
  <si>
    <t>Замена лампочек в подвале</t>
  </si>
  <si>
    <t>Ремонт подъездного перилла подъезд №2  5 этаж</t>
  </si>
  <si>
    <t>Ремонтные работы в теплоузле.  Замена крана ГВС и отопления, развоздушка</t>
  </si>
  <si>
    <t>Итого за декабрь</t>
  </si>
  <si>
    <t>Замена конвектора на батарее квартира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</si>
</sst>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/>
    <xf numFmtId="0" fontId="0" fillId="0" borderId="2" xfId="0" applyBorder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7" xfId="0" applyFont="1" applyBorder="1"/>
    <xf numFmtId="0" fontId="9" fillId="0" borderId="1" xfId="0" applyFont="1" applyBorder="1" applyAlignment="1">
      <alignment horizontal="left" wrapText="1"/>
    </xf>
    <xf numFmtId="2" fontId="0" fillId="0" borderId="1" xfId="0" applyNumberFormat="1" applyBorder="1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/>
    <xf numFmtId="0" fontId="10" fillId="0" borderId="1" xfId="0" applyFont="1" applyBorder="1" applyAlignment="1">
      <alignment wrapText="1"/>
    </xf>
    <xf numFmtId="0" fontId="11" fillId="2" borderId="1" xfId="0" applyFont="1" applyFill="1" applyBorder="1"/>
    <xf numFmtId="49" fontId="11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wrapText="1"/>
    </xf>
    <xf numFmtId="0" fontId="12" fillId="0" borderId="0" xfId="0" applyFont="1"/>
    <xf numFmtId="2" fontId="12" fillId="0" borderId="0" xfId="0" applyNumberFormat="1" applyFont="1"/>
    <xf numFmtId="0" fontId="12" fillId="0" borderId="0" xfId="0" applyFont="1" applyAlignment="1">
      <alignment wrapText="1"/>
    </xf>
    <xf numFmtId="0" fontId="8" fillId="0" borderId="1" xfId="0" applyFont="1" applyBorder="1" applyAlignment="1">
      <alignment horizontal="center"/>
    </xf>
    <xf numFmtId="2" fontId="10" fillId="0" borderId="1" xfId="0" applyNumberFormat="1" applyFont="1" applyBorder="1"/>
    <xf numFmtId="2" fontId="11" fillId="0" borderId="1" xfId="0" applyNumberFormat="1" applyFont="1" applyBorder="1"/>
    <xf numFmtId="0" fontId="9" fillId="0" borderId="0" xfId="0" applyFont="1"/>
    <xf numFmtId="0" fontId="10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2" fontId="9" fillId="0" borderId="1" xfId="0" applyNumberFormat="1" applyFont="1" applyBorder="1"/>
    <xf numFmtId="2" fontId="0" fillId="0" borderId="1" xfId="0" applyNumberFormat="1" applyBorder="1"/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0" fillId="0" borderId="3" xfId="0" applyBorder="1"/>
    <xf numFmtId="0" fontId="9" fillId="0" borderId="5" xfId="0" applyFont="1" applyBorder="1"/>
    <xf numFmtId="0" fontId="0" fillId="0" borderId="7" xfId="0" applyBorder="1"/>
    <xf numFmtId="0" fontId="0" fillId="0" borderId="1" xfId="0" applyBorder="1" applyAlignment="1">
      <alignment horizontal="left" wrapText="1"/>
    </xf>
    <xf numFmtId="0" fontId="15" fillId="2" borderId="1" xfId="0" applyFont="1" applyFill="1" applyBorder="1" applyAlignment="1">
      <alignment horizontal="left" vertical="center" wrapText="1"/>
    </xf>
    <xf numFmtId="0" fontId="9" fillId="0" borderId="6" xfId="0" applyFont="1" applyBorder="1"/>
    <xf numFmtId="0" fontId="16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1" xfId="0" applyFont="1" applyBorder="1"/>
    <xf numFmtId="0" fontId="9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7" xfId="0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opLeftCell="A45" workbookViewId="0">
      <selection activeCell="B62" sqref="B62"/>
    </sheetView>
  </sheetViews>
  <sheetFormatPr defaultColWidth="9" defaultRowHeight="15" x14ac:dyDescent="0.25"/>
  <cols>
    <col min="1" max="1" width="5" customWidth="1"/>
    <col min="2" max="2" width="49.285156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7" t="s">
        <v>0</v>
      </c>
      <c r="C1" s="67"/>
      <c r="D1" s="67"/>
      <c r="E1" s="39"/>
      <c r="F1" s="39"/>
      <c r="G1" s="39"/>
      <c r="H1" s="39"/>
    </row>
    <row r="2" spans="1:8" ht="15.95" customHeight="1" x14ac:dyDescent="0.25">
      <c r="A2" s="1"/>
      <c r="B2" s="22" t="s">
        <v>1</v>
      </c>
      <c r="C2" s="34"/>
      <c r="D2" s="34"/>
      <c r="E2" s="1"/>
      <c r="F2" s="1"/>
      <c r="G2" s="1"/>
      <c r="H2" s="1"/>
    </row>
    <row r="3" spans="1:8" ht="15.95" customHeight="1" x14ac:dyDescent="0.25">
      <c r="A3" s="1"/>
      <c r="B3" s="67" t="s">
        <v>2</v>
      </c>
      <c r="C3" s="67"/>
      <c r="D3" s="67"/>
      <c r="E3" s="1"/>
      <c r="F3" s="1"/>
      <c r="G3" s="1"/>
      <c r="H3" s="1"/>
    </row>
    <row r="4" spans="1:8" x14ac:dyDescent="0.25">
      <c r="A4" s="2"/>
      <c r="B4" s="3" t="s">
        <v>3</v>
      </c>
      <c r="C4" s="3" t="s">
        <v>4</v>
      </c>
      <c r="D4" s="3" t="s">
        <v>5</v>
      </c>
      <c r="E4" s="1"/>
      <c r="F4" s="1"/>
      <c r="G4" s="1"/>
      <c r="H4" s="1"/>
    </row>
    <row r="5" spans="1:8" x14ac:dyDescent="0.25">
      <c r="A5" s="6"/>
      <c r="B5" s="5" t="s">
        <v>6</v>
      </c>
      <c r="C5" s="6"/>
      <c r="D5" s="6"/>
      <c r="E5" s="1"/>
      <c r="F5" s="1"/>
    </row>
    <row r="6" spans="1:8" s="38" customFormat="1" ht="27" customHeight="1" x14ac:dyDescent="0.25">
      <c r="A6" s="6">
        <v>1</v>
      </c>
      <c r="B6" s="6" t="s">
        <v>7</v>
      </c>
      <c r="C6" s="6">
        <v>1223.92</v>
      </c>
      <c r="D6" s="5"/>
      <c r="E6" s="57"/>
      <c r="F6" s="57"/>
    </row>
    <row r="7" spans="1:8" s="38" customFormat="1" ht="60" x14ac:dyDescent="0.25">
      <c r="A7" s="5">
        <v>2</v>
      </c>
      <c r="B7" s="6" t="s">
        <v>8</v>
      </c>
      <c r="C7" s="6">
        <v>935</v>
      </c>
      <c r="D7" s="5"/>
      <c r="E7" s="57"/>
      <c r="F7" s="57"/>
    </row>
    <row r="8" spans="1:8" s="38" customFormat="1" ht="30" x14ac:dyDescent="0.25">
      <c r="A8" s="5">
        <v>3</v>
      </c>
      <c r="B8" s="6" t="s">
        <v>9</v>
      </c>
      <c r="C8" s="6">
        <v>884.5</v>
      </c>
      <c r="D8" s="5"/>
      <c r="E8" s="57"/>
      <c r="F8" s="57"/>
    </row>
    <row r="9" spans="1:8" s="38" customFormat="1" x14ac:dyDescent="0.25">
      <c r="A9" s="5"/>
      <c r="B9" s="5" t="s">
        <v>10</v>
      </c>
      <c r="C9" s="5">
        <f>SUM(C6:C8)</f>
        <v>3043.42</v>
      </c>
      <c r="D9" s="5">
        <f>C9</f>
        <v>3043.42</v>
      </c>
      <c r="E9" s="57"/>
      <c r="F9" s="57"/>
    </row>
    <row r="10" spans="1:8" s="38" customFormat="1" x14ac:dyDescent="0.25">
      <c r="A10" s="6"/>
      <c r="B10" s="5" t="s">
        <v>11</v>
      </c>
      <c r="C10" s="6"/>
      <c r="D10" s="6"/>
      <c r="E10" s="57"/>
      <c r="F10" s="57"/>
    </row>
    <row r="11" spans="1:8" s="38" customFormat="1" ht="30" x14ac:dyDescent="0.25">
      <c r="A11" s="6">
        <v>1</v>
      </c>
      <c r="B11" s="6" t="s">
        <v>7</v>
      </c>
      <c r="C11" s="6">
        <v>1223.92</v>
      </c>
      <c r="D11" s="5"/>
      <c r="E11" s="57"/>
      <c r="F11" s="57"/>
    </row>
    <row r="12" spans="1:8" s="38" customFormat="1" ht="60" x14ac:dyDescent="0.25">
      <c r="A12" s="5">
        <v>2</v>
      </c>
      <c r="B12" s="6" t="s">
        <v>8</v>
      </c>
      <c r="C12" s="6">
        <v>935</v>
      </c>
      <c r="D12" s="5"/>
      <c r="E12" s="57"/>
      <c r="F12" s="57"/>
    </row>
    <row r="13" spans="1:8" s="38" customFormat="1" x14ac:dyDescent="0.25">
      <c r="A13" s="5">
        <v>3</v>
      </c>
      <c r="B13" s="6" t="s">
        <v>12</v>
      </c>
      <c r="C13" s="6">
        <v>936</v>
      </c>
      <c r="D13" s="5"/>
      <c r="E13" s="57"/>
      <c r="F13" s="57"/>
    </row>
    <row r="14" spans="1:8" x14ac:dyDescent="0.25">
      <c r="A14" s="6"/>
      <c r="B14" s="5" t="s">
        <v>13</v>
      </c>
      <c r="C14" s="5">
        <f>SUM(C11:C13)</f>
        <v>3094.92</v>
      </c>
      <c r="D14" s="5">
        <f>C14+D9</f>
        <v>6138.34</v>
      </c>
      <c r="E14" s="1"/>
      <c r="F14" s="1"/>
    </row>
    <row r="15" spans="1:8" x14ac:dyDescent="0.25">
      <c r="A15" s="6"/>
      <c r="B15" s="5" t="s">
        <v>14</v>
      </c>
      <c r="C15" s="6"/>
      <c r="D15" s="6"/>
      <c r="E15" s="1"/>
      <c r="F15" s="1"/>
    </row>
    <row r="16" spans="1:8" ht="30" x14ac:dyDescent="0.25">
      <c r="A16" s="6">
        <v>1</v>
      </c>
      <c r="B16" s="6" t="s">
        <v>7</v>
      </c>
      <c r="C16" s="6">
        <v>1223.92</v>
      </c>
      <c r="D16" s="5"/>
      <c r="E16" s="1"/>
      <c r="F16" s="1"/>
    </row>
    <row r="17" spans="1:6" ht="60" x14ac:dyDescent="0.25">
      <c r="A17" s="5">
        <v>2</v>
      </c>
      <c r="B17" s="6" t="s">
        <v>8</v>
      </c>
      <c r="C17" s="6">
        <v>935</v>
      </c>
      <c r="D17" s="5"/>
      <c r="E17" s="1"/>
      <c r="F17" s="1"/>
    </row>
    <row r="18" spans="1:6" x14ac:dyDescent="0.25">
      <c r="A18" s="6">
        <v>3</v>
      </c>
      <c r="B18" s="6" t="s">
        <v>12</v>
      </c>
      <c r="C18" s="6">
        <v>1253.5</v>
      </c>
      <c r="D18" s="6"/>
      <c r="E18" s="1"/>
      <c r="F18" s="1"/>
    </row>
    <row r="19" spans="1:6" x14ac:dyDescent="0.25">
      <c r="A19" s="6"/>
      <c r="B19" s="5" t="s">
        <v>15</v>
      </c>
      <c r="C19" s="5">
        <f>SUM(C16:C18)</f>
        <v>3412.42</v>
      </c>
      <c r="D19" s="5">
        <f>C19+D14</f>
        <v>9550.76</v>
      </c>
      <c r="E19" s="1"/>
      <c r="F19" s="1"/>
    </row>
    <row r="20" spans="1:6" s="38" customFormat="1" x14ac:dyDescent="0.25">
      <c r="A20" s="6"/>
      <c r="B20" s="5" t="s">
        <v>16</v>
      </c>
      <c r="C20" s="6"/>
      <c r="D20" s="6"/>
      <c r="E20" s="57"/>
      <c r="F20" s="57"/>
    </row>
    <row r="21" spans="1:6" s="38" customFormat="1" ht="30" x14ac:dyDescent="0.25">
      <c r="A21" s="6">
        <v>1</v>
      </c>
      <c r="B21" s="6" t="s">
        <v>7</v>
      </c>
      <c r="C21" s="6">
        <v>1223.92</v>
      </c>
      <c r="D21" s="5"/>
      <c r="E21" s="57"/>
      <c r="F21" s="57"/>
    </row>
    <row r="22" spans="1:6" ht="60" x14ac:dyDescent="0.25">
      <c r="A22" s="5">
        <v>2</v>
      </c>
      <c r="B22" s="6" t="s">
        <v>8</v>
      </c>
      <c r="C22" s="6">
        <v>935</v>
      </c>
      <c r="D22" s="5"/>
      <c r="E22" s="1"/>
      <c r="F22" s="1"/>
    </row>
    <row r="23" spans="1:6" x14ac:dyDescent="0.25">
      <c r="A23" s="6">
        <v>3</v>
      </c>
      <c r="B23" s="6" t="s">
        <v>17</v>
      </c>
      <c r="C23" s="6">
        <v>2513</v>
      </c>
      <c r="D23" s="5"/>
      <c r="E23" s="1"/>
      <c r="F23" s="1"/>
    </row>
    <row r="24" spans="1:6" x14ac:dyDescent="0.25">
      <c r="A24" s="5"/>
      <c r="B24" s="5" t="s">
        <v>18</v>
      </c>
      <c r="C24" s="5">
        <f>SUM(C21:C23)</f>
        <v>4671.92</v>
      </c>
      <c r="D24" s="5">
        <f>C24+D19</f>
        <v>14222.68</v>
      </c>
      <c r="E24" s="1"/>
      <c r="F24" s="1"/>
    </row>
    <row r="25" spans="1:6" x14ac:dyDescent="0.25">
      <c r="A25" s="6"/>
      <c r="B25" s="5" t="s">
        <v>19</v>
      </c>
      <c r="C25" s="6"/>
      <c r="D25" s="6"/>
      <c r="E25" s="1"/>
      <c r="F25" s="1"/>
    </row>
    <row r="26" spans="1:6" ht="30" x14ac:dyDescent="0.25">
      <c r="A26" s="6">
        <v>1</v>
      </c>
      <c r="B26" s="6" t="s">
        <v>7</v>
      </c>
      <c r="C26" s="6">
        <v>1223.92</v>
      </c>
      <c r="D26" s="5"/>
      <c r="E26" s="1"/>
      <c r="F26" s="1"/>
    </row>
    <row r="27" spans="1:6" ht="60" x14ac:dyDescent="0.25">
      <c r="A27" s="5">
        <v>2</v>
      </c>
      <c r="B27" s="6" t="s">
        <v>8</v>
      </c>
      <c r="C27" s="6">
        <v>935</v>
      </c>
      <c r="D27" s="5"/>
      <c r="E27" s="1"/>
      <c r="F27" s="1"/>
    </row>
    <row r="28" spans="1:6" x14ac:dyDescent="0.25">
      <c r="A28" s="6"/>
      <c r="B28" s="5" t="s">
        <v>20</v>
      </c>
      <c r="C28" s="5">
        <f>SUM(C26:C27)</f>
        <v>2158.92</v>
      </c>
      <c r="D28" s="5">
        <f>C28+D24</f>
        <v>16381.6</v>
      </c>
      <c r="E28" s="1"/>
      <c r="F28" s="1"/>
    </row>
    <row r="29" spans="1:6" x14ac:dyDescent="0.25">
      <c r="A29" s="6"/>
      <c r="B29" s="5" t="s">
        <v>21</v>
      </c>
      <c r="C29" s="6"/>
      <c r="D29" s="6"/>
      <c r="E29" s="1"/>
      <c r="F29" s="1"/>
    </row>
    <row r="30" spans="1:6" ht="30" x14ac:dyDescent="0.25">
      <c r="A30" s="6">
        <v>1</v>
      </c>
      <c r="B30" s="6" t="s">
        <v>7</v>
      </c>
      <c r="C30" s="6">
        <v>1223.92</v>
      </c>
      <c r="D30" s="5"/>
      <c r="E30" s="1"/>
      <c r="F30" s="1"/>
    </row>
    <row r="31" spans="1:6" ht="60" x14ac:dyDescent="0.25">
      <c r="A31" s="5">
        <v>2</v>
      </c>
      <c r="B31" s="6" t="s">
        <v>8</v>
      </c>
      <c r="C31" s="6">
        <v>935</v>
      </c>
      <c r="D31" s="5"/>
      <c r="E31" s="1"/>
      <c r="F31" s="1"/>
    </row>
    <row r="32" spans="1:6" x14ac:dyDescent="0.25">
      <c r="A32" s="6"/>
      <c r="B32" s="5" t="s">
        <v>22</v>
      </c>
      <c r="C32" s="5">
        <f>SUM(C30:C31)</f>
        <v>2158.92</v>
      </c>
      <c r="D32" s="5">
        <f>C32+D28</f>
        <v>18540.52</v>
      </c>
      <c r="E32" s="1"/>
      <c r="F32" s="1"/>
    </row>
    <row r="33" spans="1:6" x14ac:dyDescent="0.25">
      <c r="A33" s="6"/>
      <c r="B33" s="5" t="s">
        <v>23</v>
      </c>
      <c r="C33" s="6"/>
      <c r="D33" s="6"/>
      <c r="E33" s="1"/>
      <c r="F33" s="1"/>
    </row>
    <row r="34" spans="1:6" ht="30" x14ac:dyDescent="0.25">
      <c r="A34" s="6">
        <v>1</v>
      </c>
      <c r="B34" s="6" t="s">
        <v>7</v>
      </c>
      <c r="C34" s="6">
        <v>1223.92</v>
      </c>
      <c r="D34" s="5"/>
      <c r="E34" s="1"/>
      <c r="F34" s="1"/>
    </row>
    <row r="35" spans="1:6" ht="60" x14ac:dyDescent="0.25">
      <c r="A35" s="5">
        <v>2</v>
      </c>
      <c r="B35" s="6" t="s">
        <v>8</v>
      </c>
      <c r="C35" s="6">
        <v>935</v>
      </c>
      <c r="D35" s="5"/>
      <c r="E35" s="1"/>
      <c r="F35" s="1"/>
    </row>
    <row r="36" spans="1:6" x14ac:dyDescent="0.25">
      <c r="A36" s="6"/>
      <c r="B36" s="5" t="s">
        <v>24</v>
      </c>
      <c r="C36" s="5">
        <f>SUM(C34:C35)</f>
        <v>2158.92</v>
      </c>
      <c r="D36" s="5">
        <f>C36+D32</f>
        <v>20699.439999999999</v>
      </c>
      <c r="E36" s="1"/>
      <c r="F36" s="1"/>
    </row>
    <row r="37" spans="1:6" x14ac:dyDescent="0.25">
      <c r="A37" s="6"/>
      <c r="B37" s="5" t="s">
        <v>47</v>
      </c>
      <c r="C37" s="6"/>
      <c r="D37" s="6"/>
      <c r="E37" s="1"/>
      <c r="F37" s="1"/>
    </row>
    <row r="38" spans="1:6" ht="30" x14ac:dyDescent="0.25">
      <c r="A38" s="6">
        <v>1</v>
      </c>
      <c r="B38" s="6" t="s">
        <v>7</v>
      </c>
      <c r="C38" s="6">
        <v>1223.92</v>
      </c>
      <c r="D38" s="5"/>
      <c r="E38" s="1"/>
      <c r="F38" s="1"/>
    </row>
    <row r="39" spans="1:6" ht="60" x14ac:dyDescent="0.25">
      <c r="A39" s="5">
        <v>2</v>
      </c>
      <c r="B39" s="6" t="s">
        <v>8</v>
      </c>
      <c r="C39" s="6">
        <v>935</v>
      </c>
      <c r="D39" s="5"/>
      <c r="E39" s="1"/>
      <c r="F39" s="1"/>
    </row>
    <row r="40" spans="1:6" x14ac:dyDescent="0.25">
      <c r="A40" s="5">
        <v>3</v>
      </c>
      <c r="B40" s="61" t="s">
        <v>12</v>
      </c>
      <c r="C40" s="6">
        <v>2125.9</v>
      </c>
      <c r="D40" s="5"/>
      <c r="E40" s="1"/>
      <c r="F40" s="1"/>
    </row>
    <row r="41" spans="1:6" x14ac:dyDescent="0.25">
      <c r="A41" s="6">
        <v>4</v>
      </c>
      <c r="B41" s="61" t="s">
        <v>82</v>
      </c>
      <c r="C41" s="62">
        <v>1378.5</v>
      </c>
      <c r="D41" s="60"/>
      <c r="E41" s="1"/>
      <c r="F41" s="1"/>
    </row>
    <row r="42" spans="1:6" x14ac:dyDescent="0.25">
      <c r="A42" s="6">
        <v>5</v>
      </c>
      <c r="B42" s="61" t="s">
        <v>83</v>
      </c>
      <c r="C42" s="6">
        <v>1660</v>
      </c>
      <c r="D42" s="6"/>
      <c r="E42" s="1"/>
      <c r="F42" s="1"/>
    </row>
    <row r="43" spans="1:6" x14ac:dyDescent="0.25">
      <c r="A43" s="6"/>
      <c r="B43" s="5" t="s">
        <v>84</v>
      </c>
      <c r="C43" s="5">
        <f>SUM(C38:C42)</f>
        <v>7323.32</v>
      </c>
      <c r="D43" s="5">
        <f>C43+D36</f>
        <v>28022.76</v>
      </c>
      <c r="E43" s="1"/>
      <c r="F43" s="1"/>
    </row>
    <row r="44" spans="1:6" x14ac:dyDescent="0.25">
      <c r="A44" s="6"/>
      <c r="B44" s="5" t="s">
        <v>48</v>
      </c>
      <c r="C44" s="6"/>
      <c r="D44" s="6"/>
      <c r="E44" s="1"/>
      <c r="F44" s="1"/>
    </row>
    <row r="45" spans="1:6" ht="30" x14ac:dyDescent="0.25">
      <c r="A45" s="6">
        <v>1</v>
      </c>
      <c r="B45" s="6" t="s">
        <v>7</v>
      </c>
      <c r="C45" s="6">
        <v>1223.92</v>
      </c>
      <c r="D45" s="5"/>
      <c r="E45" s="1"/>
      <c r="F45" s="1"/>
    </row>
    <row r="46" spans="1:6" ht="60" x14ac:dyDescent="0.25">
      <c r="A46" s="5">
        <v>2</v>
      </c>
      <c r="B46" s="6" t="s">
        <v>8</v>
      </c>
      <c r="C46" s="6">
        <v>935</v>
      </c>
      <c r="D46" s="5"/>
      <c r="E46" s="1"/>
      <c r="F46" s="1"/>
    </row>
    <row r="47" spans="1:6" x14ac:dyDescent="0.25">
      <c r="A47" s="6">
        <v>3</v>
      </c>
      <c r="B47" s="64" t="s">
        <v>89</v>
      </c>
      <c r="C47" s="6">
        <v>2490</v>
      </c>
      <c r="D47" s="5"/>
      <c r="E47" s="1"/>
      <c r="F47" s="1"/>
    </row>
    <row r="48" spans="1:6" x14ac:dyDescent="0.25">
      <c r="A48" s="5"/>
      <c r="B48" s="5" t="s">
        <v>90</v>
      </c>
      <c r="C48" s="5">
        <f>SUM(C45:C47)</f>
        <v>4648.92</v>
      </c>
      <c r="D48" s="5">
        <f>C48+D43</f>
        <v>32671.68</v>
      </c>
      <c r="E48" s="1"/>
      <c r="F48" s="1"/>
    </row>
    <row r="49" spans="1:6" x14ac:dyDescent="0.25">
      <c r="A49" s="6"/>
      <c r="B49" s="5" t="s">
        <v>49</v>
      </c>
      <c r="C49" s="6"/>
      <c r="D49" s="6"/>
      <c r="E49" s="1"/>
      <c r="F49" s="1"/>
    </row>
    <row r="50" spans="1:6" ht="30" x14ac:dyDescent="0.25">
      <c r="A50" s="6">
        <v>1</v>
      </c>
      <c r="B50" s="6" t="s">
        <v>7</v>
      </c>
      <c r="C50" s="6">
        <v>1223.92</v>
      </c>
      <c r="D50" s="5"/>
      <c r="E50" s="1"/>
      <c r="F50" s="1"/>
    </row>
    <row r="51" spans="1:6" ht="60" x14ac:dyDescent="0.25">
      <c r="A51" s="5">
        <v>2</v>
      </c>
      <c r="B51" s="6" t="s">
        <v>8</v>
      </c>
      <c r="C51" s="6">
        <v>935</v>
      </c>
      <c r="D51" s="5"/>
      <c r="E51" s="1"/>
      <c r="F51" s="1"/>
    </row>
    <row r="52" spans="1:6" x14ac:dyDescent="0.25">
      <c r="A52" s="6"/>
      <c r="B52" s="5" t="s">
        <v>92</v>
      </c>
      <c r="C52" s="5">
        <f>SUM(C50:C51)</f>
        <v>2158.92</v>
      </c>
      <c r="D52" s="5">
        <f>C52+D48</f>
        <v>34830.6</v>
      </c>
      <c r="E52" s="1"/>
      <c r="F52" s="1"/>
    </row>
    <row r="53" spans="1:6" x14ac:dyDescent="0.25">
      <c r="A53" s="6"/>
      <c r="B53" s="5" t="s">
        <v>50</v>
      </c>
      <c r="C53" s="6"/>
      <c r="D53" s="6"/>
      <c r="E53" s="1"/>
      <c r="F53" s="1"/>
    </row>
    <row r="54" spans="1:6" ht="30" x14ac:dyDescent="0.25">
      <c r="A54" s="6">
        <v>1</v>
      </c>
      <c r="B54" s="6" t="s">
        <v>7</v>
      </c>
      <c r="C54" s="6">
        <v>1223.92</v>
      </c>
      <c r="D54" s="5"/>
      <c r="E54" s="1"/>
      <c r="F54" s="1"/>
    </row>
    <row r="55" spans="1:6" ht="60" x14ac:dyDescent="0.25">
      <c r="A55" s="5">
        <v>2</v>
      </c>
      <c r="B55" s="6" t="s">
        <v>8</v>
      </c>
      <c r="C55" s="6">
        <v>935</v>
      </c>
      <c r="D55" s="5"/>
      <c r="E55" s="1"/>
      <c r="F55" s="1"/>
    </row>
    <row r="56" spans="1:6" x14ac:dyDescent="0.25">
      <c r="A56" s="6"/>
      <c r="B56" s="5" t="s">
        <v>97</v>
      </c>
      <c r="C56" s="5">
        <f>SUM(C54:C55)</f>
        <v>2158.92</v>
      </c>
      <c r="D56" s="5">
        <f>C56+D52</f>
        <v>36989.519999999997</v>
      </c>
      <c r="E56" s="1"/>
      <c r="F56" s="1"/>
    </row>
    <row r="57" spans="1:6" x14ac:dyDescent="0.25">
      <c r="A57" s="6"/>
      <c r="B57" s="5" t="s">
        <v>51</v>
      </c>
      <c r="C57" s="6"/>
      <c r="D57" s="6"/>
      <c r="E57" s="1"/>
      <c r="F57" s="1"/>
    </row>
    <row r="58" spans="1:6" ht="30" x14ac:dyDescent="0.25">
      <c r="A58" s="6">
        <v>1</v>
      </c>
      <c r="B58" s="6" t="s">
        <v>7</v>
      </c>
      <c r="C58" s="6">
        <v>1223.92</v>
      </c>
      <c r="D58" s="5"/>
      <c r="E58" s="1"/>
      <c r="F58" s="1"/>
    </row>
    <row r="59" spans="1:6" ht="60" x14ac:dyDescent="0.25">
      <c r="A59" s="5">
        <v>2</v>
      </c>
      <c r="B59" s="6" t="s">
        <v>8</v>
      </c>
      <c r="C59" s="6">
        <v>935</v>
      </c>
      <c r="D59" s="5"/>
      <c r="E59" s="1"/>
      <c r="F59" s="1"/>
    </row>
    <row r="60" spans="1:6" x14ac:dyDescent="0.25">
      <c r="A60" s="6"/>
      <c r="B60" s="5" t="s">
        <v>101</v>
      </c>
      <c r="C60" s="5">
        <f>SUM(C58:C59)</f>
        <v>2158.92</v>
      </c>
      <c r="D60" s="5">
        <f>C60+D56</f>
        <v>39148.439999999995</v>
      </c>
      <c r="E60" s="1"/>
      <c r="F60" s="1"/>
    </row>
    <row r="61" spans="1:6" x14ac:dyDescent="0.25">
      <c r="A61" s="6"/>
      <c r="B61" s="6"/>
      <c r="C61" s="6"/>
      <c r="D61" s="5"/>
      <c r="E61" s="1"/>
      <c r="F61" s="1"/>
    </row>
    <row r="62" spans="1:6" x14ac:dyDescent="0.25">
      <c r="A62" s="5"/>
      <c r="B62" s="6"/>
      <c r="C62" s="6"/>
      <c r="D62" s="5"/>
      <c r="E62" s="1"/>
      <c r="F62" s="1"/>
    </row>
    <row r="63" spans="1:6" x14ac:dyDescent="0.25">
      <c r="A63" s="5"/>
      <c r="B63" s="6"/>
      <c r="C63" s="6"/>
      <c r="D63" s="5"/>
      <c r="E63" s="1"/>
      <c r="F63" s="1"/>
    </row>
    <row r="64" spans="1:6" x14ac:dyDescent="0.25">
      <c r="A64" s="5"/>
      <c r="B64" s="5"/>
      <c r="C64" s="5"/>
      <c r="D64" s="60"/>
      <c r="E64" s="1"/>
      <c r="F64" s="1"/>
    </row>
    <row r="65" spans="1:6" x14ac:dyDescent="0.25">
      <c r="A65" s="6"/>
      <c r="B65" s="6"/>
      <c r="C65" s="6"/>
      <c r="D65" s="60"/>
      <c r="E65" s="1"/>
      <c r="F65" s="1"/>
    </row>
    <row r="66" spans="1:6" x14ac:dyDescent="0.25">
      <c r="A66" s="6"/>
      <c r="B66" s="5"/>
      <c r="C66" s="5"/>
      <c r="D66" s="60"/>
      <c r="E66" s="1"/>
      <c r="F66" s="1"/>
    </row>
    <row r="67" spans="1:6" x14ac:dyDescent="0.25">
      <c r="A67" s="6"/>
      <c r="B67" s="5"/>
      <c r="C67" s="6"/>
      <c r="D67" s="6"/>
      <c r="E67" s="1"/>
      <c r="F67" s="1"/>
    </row>
    <row r="68" spans="1:6" x14ac:dyDescent="0.25">
      <c r="A68" s="6"/>
      <c r="B68" s="6"/>
      <c r="C68" s="6"/>
      <c r="D68" s="5"/>
      <c r="E68" s="1"/>
      <c r="F68" s="1"/>
    </row>
    <row r="69" spans="1:6" x14ac:dyDescent="0.25">
      <c r="A69" s="5"/>
      <c r="B69" s="6"/>
      <c r="C69" s="6"/>
      <c r="D69" s="5"/>
      <c r="E69" s="1"/>
      <c r="F69" s="1"/>
    </row>
    <row r="70" spans="1:6" x14ac:dyDescent="0.25">
      <c r="A70" s="6"/>
      <c r="B70" s="6"/>
      <c r="C70" s="6"/>
      <c r="D70" s="60"/>
      <c r="E70" s="1"/>
      <c r="F70" s="1"/>
    </row>
    <row r="71" spans="1:6" x14ac:dyDescent="0.25">
      <c r="A71" s="6"/>
      <c r="B71" s="5"/>
      <c r="C71" s="5"/>
      <c r="D71" s="60"/>
      <c r="E71" s="1"/>
      <c r="F71" s="1"/>
    </row>
    <row r="72" spans="1:6" x14ac:dyDescent="0.25">
      <c r="A72" s="6"/>
      <c r="B72" s="5"/>
      <c r="C72" s="5"/>
      <c r="D72" s="60"/>
      <c r="E72" s="1"/>
      <c r="F72" s="1"/>
    </row>
    <row r="73" spans="1:6" x14ac:dyDescent="0.25">
      <c r="A73" s="6"/>
      <c r="B73" s="5"/>
      <c r="C73" s="5"/>
      <c r="D73" s="60"/>
      <c r="E73" s="1"/>
      <c r="F73" s="1"/>
    </row>
    <row r="74" spans="1:6" x14ac:dyDescent="0.25">
      <c r="A74" s="6"/>
      <c r="B74" s="5"/>
      <c r="C74" s="5"/>
      <c r="D74" s="60"/>
      <c r="E74" s="1"/>
      <c r="F74" s="1"/>
    </row>
    <row r="75" spans="1:6" x14ac:dyDescent="0.25">
      <c r="A75" s="6"/>
      <c r="B75" s="5"/>
      <c r="C75" s="5"/>
      <c r="D75" s="60"/>
      <c r="E75" s="1"/>
      <c r="F75" s="1"/>
    </row>
    <row r="76" spans="1:6" x14ac:dyDescent="0.25">
      <c r="A76" s="6"/>
      <c r="B76" s="5"/>
      <c r="C76" s="5"/>
      <c r="D76" s="60"/>
      <c r="E76" s="1"/>
      <c r="F76" s="1"/>
    </row>
    <row r="77" spans="1:6" x14ac:dyDescent="0.25">
      <c r="A77" s="6"/>
      <c r="B77" s="5"/>
      <c r="C77" s="5"/>
      <c r="D77" s="60"/>
      <c r="E77" s="1"/>
      <c r="F77" s="1"/>
    </row>
    <row r="78" spans="1:6" x14ac:dyDescent="0.25">
      <c r="A78" s="6"/>
      <c r="B78" s="19"/>
      <c r="C78" s="6"/>
      <c r="D78" s="6"/>
      <c r="E78" s="1"/>
      <c r="F78" s="1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7"/>
  <sheetViews>
    <sheetView topLeftCell="A30" workbookViewId="0">
      <selection activeCell="B59" sqref="B59"/>
    </sheetView>
  </sheetViews>
  <sheetFormatPr defaultColWidth="9" defaultRowHeight="15" x14ac:dyDescent="0.25"/>
  <cols>
    <col min="1" max="1" width="4.28515625" customWidth="1"/>
    <col min="2" max="2" width="47.28515625" customWidth="1"/>
    <col min="3" max="3" width="9.5703125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7" t="s">
        <v>0</v>
      </c>
      <c r="C1" s="67"/>
      <c r="D1" s="67"/>
      <c r="E1" s="39"/>
      <c r="F1" s="39"/>
      <c r="G1" s="39"/>
    </row>
    <row r="2" spans="1:15" ht="15.95" customHeight="1" x14ac:dyDescent="0.25">
      <c r="A2" s="1"/>
      <c r="B2" s="22" t="s">
        <v>1</v>
      </c>
      <c r="C2" s="34"/>
      <c r="D2" s="34"/>
      <c r="E2" s="1"/>
      <c r="F2" s="1"/>
      <c r="G2" s="1"/>
    </row>
    <row r="3" spans="1:15" ht="15.95" customHeight="1" x14ac:dyDescent="0.25">
      <c r="A3" s="1"/>
      <c r="B3" s="67" t="s">
        <v>25</v>
      </c>
      <c r="C3" s="67"/>
      <c r="D3" s="67"/>
      <c r="E3" s="1"/>
      <c r="F3" s="1"/>
      <c r="G3" s="1"/>
    </row>
    <row r="4" spans="1:15" x14ac:dyDescent="0.25">
      <c r="A4" s="2"/>
      <c r="B4" s="3" t="s">
        <v>3</v>
      </c>
      <c r="C4" s="2" t="s">
        <v>4</v>
      </c>
      <c r="D4" s="3" t="s">
        <v>5</v>
      </c>
      <c r="E4" s="1"/>
      <c r="F4" s="1"/>
      <c r="G4" s="1"/>
    </row>
    <row r="5" spans="1:15" x14ac:dyDescent="0.25">
      <c r="A5" s="2"/>
      <c r="B5" s="5" t="s">
        <v>6</v>
      </c>
      <c r="C5" s="2"/>
      <c r="D5" s="2"/>
      <c r="E5" s="1"/>
      <c r="F5" s="1"/>
      <c r="G5" s="1"/>
    </row>
    <row r="6" spans="1:15" s="1" customFormat="1" ht="30" x14ac:dyDescent="0.25">
      <c r="A6" s="6">
        <v>1</v>
      </c>
      <c r="B6" s="6" t="s">
        <v>26</v>
      </c>
      <c r="C6" s="6">
        <v>4730</v>
      </c>
      <c r="D6" s="5"/>
      <c r="H6"/>
      <c r="I6"/>
      <c r="J6"/>
      <c r="K6"/>
      <c r="L6"/>
      <c r="M6"/>
      <c r="N6"/>
      <c r="O6"/>
    </row>
    <row r="7" spans="1:15" s="57" customFormat="1" x14ac:dyDescent="0.25">
      <c r="A7" s="6">
        <v>2</v>
      </c>
      <c r="B7" s="6" t="s">
        <v>27</v>
      </c>
      <c r="C7" s="6">
        <v>8550</v>
      </c>
      <c r="D7" s="5"/>
      <c r="F7" s="1"/>
      <c r="H7"/>
      <c r="I7"/>
      <c r="J7"/>
      <c r="K7"/>
      <c r="L7"/>
      <c r="M7"/>
      <c r="N7"/>
      <c r="O7"/>
    </row>
    <row r="8" spans="1:15" s="57" customFormat="1" x14ac:dyDescent="0.25">
      <c r="A8" s="6">
        <v>3</v>
      </c>
      <c r="B8" s="6" t="s">
        <v>28</v>
      </c>
      <c r="C8" s="6">
        <v>540</v>
      </c>
      <c r="D8" s="5"/>
      <c r="H8"/>
      <c r="I8"/>
      <c r="J8"/>
      <c r="K8"/>
      <c r="L8"/>
      <c r="M8"/>
      <c r="N8"/>
      <c r="O8"/>
    </row>
    <row r="9" spans="1:15" s="1" customFormat="1" ht="15" customHeight="1" x14ac:dyDescent="0.25">
      <c r="A9" s="6">
        <v>4</v>
      </c>
      <c r="B9" s="6" t="s">
        <v>29</v>
      </c>
      <c r="C9" s="5">
        <v>720</v>
      </c>
      <c r="D9" s="5"/>
      <c r="H9"/>
      <c r="I9"/>
      <c r="J9"/>
      <c r="K9"/>
      <c r="L9"/>
      <c r="M9"/>
      <c r="N9"/>
      <c r="O9"/>
    </row>
    <row r="10" spans="1:15" s="1" customFormat="1" ht="15" customHeight="1" x14ac:dyDescent="0.25">
      <c r="A10" s="2"/>
      <c r="B10" s="5" t="s">
        <v>10</v>
      </c>
      <c r="C10" s="5">
        <f>SUM(C6:C9)</f>
        <v>14540</v>
      </c>
      <c r="D10" s="5">
        <f>C10</f>
        <v>14540</v>
      </c>
      <c r="H10"/>
      <c r="I10"/>
      <c r="J10"/>
      <c r="K10"/>
      <c r="L10"/>
      <c r="M10"/>
      <c r="N10"/>
      <c r="O10"/>
    </row>
    <row r="11" spans="1:15" s="1" customFormat="1" x14ac:dyDescent="0.25">
      <c r="A11" s="6"/>
      <c r="B11" s="6" t="s">
        <v>11</v>
      </c>
      <c r="C11" s="6"/>
      <c r="D11" s="5"/>
      <c r="H11"/>
      <c r="I11"/>
      <c r="J11"/>
      <c r="K11"/>
      <c r="L11"/>
      <c r="M11"/>
      <c r="N11"/>
      <c r="O11"/>
    </row>
    <row r="12" spans="1:15" s="1" customFormat="1" ht="30" x14ac:dyDescent="0.25">
      <c r="A12" s="6">
        <v>1</v>
      </c>
      <c r="B12" s="6" t="s">
        <v>26</v>
      </c>
      <c r="C12" s="6">
        <v>4730</v>
      </c>
      <c r="D12" s="5"/>
      <c r="H12"/>
      <c r="I12"/>
      <c r="J12"/>
      <c r="K12"/>
      <c r="L12"/>
      <c r="M12"/>
      <c r="N12"/>
      <c r="O12"/>
    </row>
    <row r="13" spans="1:15" s="1" customFormat="1" ht="15.75" customHeight="1" x14ac:dyDescent="0.25">
      <c r="A13" s="6">
        <v>2</v>
      </c>
      <c r="B13" s="6" t="s">
        <v>27</v>
      </c>
      <c r="C13" s="5">
        <v>8550</v>
      </c>
      <c r="D13" s="5"/>
      <c r="H13"/>
      <c r="I13"/>
      <c r="J13"/>
      <c r="K13"/>
      <c r="L13"/>
      <c r="M13"/>
      <c r="N13"/>
      <c r="O13"/>
    </row>
    <row r="14" spans="1:15" s="1" customFormat="1" x14ac:dyDescent="0.25">
      <c r="A14" s="6"/>
      <c r="B14" s="5" t="s">
        <v>13</v>
      </c>
      <c r="C14" s="5">
        <f>SUM(C12:C13)</f>
        <v>13280</v>
      </c>
      <c r="D14" s="5">
        <f>C14+D10</f>
        <v>27820</v>
      </c>
      <c r="H14"/>
      <c r="I14"/>
      <c r="J14"/>
      <c r="K14"/>
      <c r="L14"/>
      <c r="M14"/>
      <c r="N14"/>
      <c r="O14"/>
    </row>
    <row r="15" spans="1:15" s="1" customFormat="1" x14ac:dyDescent="0.25">
      <c r="A15" s="6"/>
      <c r="B15" s="5" t="s">
        <v>14</v>
      </c>
      <c r="C15" s="6"/>
      <c r="D15" s="5"/>
      <c r="H15"/>
      <c r="I15"/>
      <c r="J15"/>
      <c r="K15"/>
      <c r="L15"/>
      <c r="M15"/>
      <c r="N15"/>
      <c r="O15"/>
    </row>
    <row r="16" spans="1:15" s="1" customFormat="1" ht="30" x14ac:dyDescent="0.25">
      <c r="A16" s="6">
        <v>1</v>
      </c>
      <c r="B16" s="6" t="s">
        <v>26</v>
      </c>
      <c r="C16" s="6">
        <v>4730</v>
      </c>
      <c r="D16" s="5"/>
      <c r="H16"/>
      <c r="I16"/>
      <c r="J16"/>
      <c r="K16"/>
      <c r="L16"/>
      <c r="M16"/>
      <c r="N16"/>
      <c r="O16"/>
    </row>
    <row r="17" spans="1:15" s="1" customFormat="1" x14ac:dyDescent="0.25">
      <c r="A17" s="6">
        <v>2</v>
      </c>
      <c r="B17" s="6" t="s">
        <v>27</v>
      </c>
      <c r="C17" s="6">
        <v>8550</v>
      </c>
      <c r="D17" s="5"/>
      <c r="H17"/>
      <c r="I17"/>
      <c r="J17"/>
      <c r="K17"/>
      <c r="L17"/>
      <c r="M17"/>
      <c r="N17"/>
      <c r="O17"/>
    </row>
    <row r="18" spans="1:15" s="1" customFormat="1" x14ac:dyDescent="0.25">
      <c r="A18" s="6"/>
      <c r="B18" s="5" t="s">
        <v>15</v>
      </c>
      <c r="C18" s="5">
        <f>SUM(C16:C17)</f>
        <v>13280</v>
      </c>
      <c r="D18" s="5">
        <f>C18+D14</f>
        <v>41100</v>
      </c>
      <c r="H18"/>
      <c r="I18"/>
      <c r="J18"/>
      <c r="K18"/>
      <c r="L18"/>
      <c r="M18"/>
      <c r="N18"/>
      <c r="O18"/>
    </row>
    <row r="19" spans="1:15" s="57" customFormat="1" x14ac:dyDescent="0.25">
      <c r="A19" s="6"/>
      <c r="B19" s="5" t="s">
        <v>16</v>
      </c>
      <c r="C19" s="6"/>
      <c r="D19" s="5"/>
      <c r="H19"/>
      <c r="I19"/>
      <c r="J19"/>
      <c r="K19"/>
      <c r="L19"/>
      <c r="M19"/>
      <c r="N19"/>
      <c r="O19"/>
    </row>
    <row r="20" spans="1:15" s="57" customFormat="1" ht="30" x14ac:dyDescent="0.25">
      <c r="A20" s="6">
        <v>1</v>
      </c>
      <c r="B20" s="6" t="s">
        <v>26</v>
      </c>
      <c r="C20" s="6">
        <v>4730</v>
      </c>
      <c r="D20" s="5"/>
      <c r="H20"/>
      <c r="I20"/>
      <c r="J20"/>
      <c r="K20"/>
      <c r="L20"/>
      <c r="M20"/>
      <c r="N20"/>
      <c r="O20"/>
    </row>
    <row r="21" spans="1:15" s="1" customFormat="1" x14ac:dyDescent="0.25">
      <c r="A21" s="6">
        <v>2</v>
      </c>
      <c r="B21" s="6" t="s">
        <v>27</v>
      </c>
      <c r="C21" s="6">
        <v>8550</v>
      </c>
      <c r="D21" s="5"/>
      <c r="H21"/>
      <c r="I21"/>
      <c r="J21"/>
      <c r="K21"/>
      <c r="L21"/>
      <c r="M21"/>
      <c r="N21"/>
      <c r="O21"/>
    </row>
    <row r="22" spans="1:15" s="1" customFormat="1" x14ac:dyDescent="0.25">
      <c r="A22" s="6"/>
      <c r="B22" s="5" t="s">
        <v>18</v>
      </c>
      <c r="C22" s="5">
        <f>SUM(C20:C21)</f>
        <v>13280</v>
      </c>
      <c r="D22" s="5">
        <f>C22+D18</f>
        <v>54380</v>
      </c>
      <c r="H22"/>
      <c r="I22"/>
      <c r="J22"/>
      <c r="K22"/>
      <c r="L22"/>
      <c r="M22"/>
      <c r="N22"/>
      <c r="O22"/>
    </row>
    <row r="23" spans="1:15" s="1" customFormat="1" x14ac:dyDescent="0.25">
      <c r="A23" s="6"/>
      <c r="B23" s="5" t="s">
        <v>19</v>
      </c>
      <c r="C23" s="6"/>
      <c r="D23" s="5"/>
      <c r="H23"/>
      <c r="I23"/>
      <c r="J23"/>
      <c r="K23"/>
      <c r="L23"/>
      <c r="M23"/>
      <c r="N23"/>
      <c r="O23"/>
    </row>
    <row r="24" spans="1:15" s="1" customFormat="1" ht="30" x14ac:dyDescent="0.25">
      <c r="A24" s="6">
        <v>1</v>
      </c>
      <c r="B24" s="6" t="s">
        <v>26</v>
      </c>
      <c r="C24" s="6">
        <v>4730</v>
      </c>
      <c r="D24" s="5"/>
      <c r="H24"/>
      <c r="I24"/>
      <c r="J24"/>
      <c r="K24"/>
      <c r="L24"/>
      <c r="M24"/>
      <c r="N24"/>
      <c r="O24"/>
    </row>
    <row r="25" spans="1:15" s="57" customFormat="1" x14ac:dyDescent="0.25">
      <c r="A25" s="6">
        <v>2</v>
      </c>
      <c r="B25" s="6" t="s">
        <v>27</v>
      </c>
      <c r="C25" s="6">
        <v>8550</v>
      </c>
      <c r="D25" s="5"/>
      <c r="H25"/>
      <c r="I25"/>
      <c r="J25"/>
      <c r="K25"/>
      <c r="L25"/>
      <c r="M25"/>
      <c r="N25"/>
      <c r="O25"/>
    </row>
    <row r="26" spans="1:15" s="1" customFormat="1" x14ac:dyDescent="0.25">
      <c r="A26" s="6"/>
      <c r="B26" s="5" t="s">
        <v>20</v>
      </c>
      <c r="C26" s="5">
        <f>SUM(C24:C25)</f>
        <v>13280</v>
      </c>
      <c r="D26" s="5">
        <f>C26+D22</f>
        <v>67660</v>
      </c>
      <c r="H26"/>
      <c r="I26"/>
      <c r="J26"/>
      <c r="K26"/>
      <c r="L26"/>
      <c r="M26"/>
      <c r="N26"/>
      <c r="O26"/>
    </row>
    <row r="27" spans="1:15" s="1" customFormat="1" x14ac:dyDescent="0.25">
      <c r="A27" s="6"/>
      <c r="B27" s="5" t="s">
        <v>21</v>
      </c>
      <c r="C27" s="6"/>
      <c r="D27" s="5"/>
      <c r="H27"/>
      <c r="I27"/>
      <c r="J27"/>
      <c r="K27"/>
      <c r="L27"/>
      <c r="M27"/>
      <c r="N27"/>
      <c r="O27"/>
    </row>
    <row r="28" spans="1:15" s="1" customFormat="1" ht="30" x14ac:dyDescent="0.25">
      <c r="A28" s="6">
        <v>1</v>
      </c>
      <c r="B28" s="6" t="s">
        <v>26</v>
      </c>
      <c r="C28" s="6">
        <v>4730</v>
      </c>
      <c r="D28" s="5"/>
      <c r="H28"/>
      <c r="I28"/>
      <c r="J28"/>
      <c r="K28"/>
      <c r="L28"/>
      <c r="M28"/>
      <c r="N28"/>
      <c r="O28"/>
    </row>
    <row r="29" spans="1:15" s="1" customFormat="1" x14ac:dyDescent="0.25">
      <c r="A29" s="6">
        <v>2</v>
      </c>
      <c r="B29" s="6" t="s">
        <v>27</v>
      </c>
      <c r="C29" s="6">
        <v>8550</v>
      </c>
      <c r="D29" s="5"/>
      <c r="H29"/>
      <c r="I29"/>
      <c r="J29"/>
      <c r="K29"/>
      <c r="L29"/>
      <c r="M29"/>
      <c r="N29"/>
      <c r="O29"/>
    </row>
    <row r="30" spans="1:15" s="1" customFormat="1" x14ac:dyDescent="0.25">
      <c r="A30" s="6"/>
      <c r="B30" s="5" t="s">
        <v>22</v>
      </c>
      <c r="C30" s="5">
        <f>SUM(C28:C29)</f>
        <v>13280</v>
      </c>
      <c r="D30" s="5">
        <f>C30+D26</f>
        <v>80940</v>
      </c>
      <c r="H30"/>
      <c r="I30"/>
      <c r="J30"/>
      <c r="K30"/>
      <c r="L30"/>
      <c r="M30"/>
      <c r="N30"/>
      <c r="O30"/>
    </row>
    <row r="31" spans="1:15" s="1" customFormat="1" x14ac:dyDescent="0.25">
      <c r="A31" s="6"/>
      <c r="B31" s="5" t="s">
        <v>23</v>
      </c>
      <c r="C31" s="6"/>
      <c r="D31" s="5"/>
      <c r="H31"/>
      <c r="I31"/>
      <c r="J31"/>
      <c r="K31"/>
      <c r="L31"/>
      <c r="M31"/>
      <c r="N31"/>
      <c r="O31"/>
    </row>
    <row r="32" spans="1:15" s="1" customFormat="1" ht="30" x14ac:dyDescent="0.25">
      <c r="A32" s="6">
        <v>1</v>
      </c>
      <c r="B32" s="6" t="s">
        <v>26</v>
      </c>
      <c r="C32" s="6">
        <v>4730</v>
      </c>
      <c r="D32" s="5"/>
    </row>
    <row r="33" spans="1:4" x14ac:dyDescent="0.25">
      <c r="A33" s="6">
        <v>2</v>
      </c>
      <c r="B33" s="6" t="s">
        <v>27</v>
      </c>
      <c r="C33" s="6">
        <v>10260</v>
      </c>
      <c r="D33" s="5"/>
    </row>
    <row r="34" spans="1:4" x14ac:dyDescent="0.25">
      <c r="A34" s="6"/>
      <c r="B34" s="5" t="s">
        <v>24</v>
      </c>
      <c r="C34" s="5">
        <f>SUM(C32:C33)</f>
        <v>14990</v>
      </c>
      <c r="D34" s="5">
        <f>C34+D30</f>
        <v>95930</v>
      </c>
    </row>
    <row r="35" spans="1:4" x14ac:dyDescent="0.25">
      <c r="A35" s="6"/>
      <c r="B35" s="5" t="s">
        <v>47</v>
      </c>
      <c r="C35" s="6"/>
      <c r="D35" s="5"/>
    </row>
    <row r="36" spans="1:4" ht="30" x14ac:dyDescent="0.25">
      <c r="A36" s="6">
        <v>1</v>
      </c>
      <c r="B36" s="6" t="s">
        <v>26</v>
      </c>
      <c r="C36" s="6">
        <v>4730</v>
      </c>
      <c r="D36" s="5"/>
    </row>
    <row r="37" spans="1:4" x14ac:dyDescent="0.25">
      <c r="A37" s="6">
        <v>2</v>
      </c>
      <c r="B37" s="6" t="s">
        <v>27</v>
      </c>
      <c r="C37" s="6">
        <v>10260</v>
      </c>
      <c r="D37" s="5"/>
    </row>
    <row r="38" spans="1:4" x14ac:dyDescent="0.25">
      <c r="A38" s="6"/>
      <c r="B38" s="5" t="s">
        <v>84</v>
      </c>
      <c r="C38" s="5">
        <f>SUM(C36:C37)</f>
        <v>14990</v>
      </c>
      <c r="D38" s="5">
        <f>C38+D34</f>
        <v>110920</v>
      </c>
    </row>
    <row r="39" spans="1:4" x14ac:dyDescent="0.25">
      <c r="A39" s="6"/>
      <c r="B39" s="5" t="s">
        <v>48</v>
      </c>
      <c r="C39" s="6"/>
      <c r="D39" s="5"/>
    </row>
    <row r="40" spans="1:4" ht="30" x14ac:dyDescent="0.25">
      <c r="A40" s="6">
        <v>1</v>
      </c>
      <c r="B40" s="6" t="s">
        <v>26</v>
      </c>
      <c r="C40" s="6">
        <v>4730</v>
      </c>
      <c r="D40" s="5"/>
    </row>
    <row r="41" spans="1:4" x14ac:dyDescent="0.25">
      <c r="A41" s="6">
        <v>2</v>
      </c>
      <c r="B41" s="6" t="s">
        <v>27</v>
      </c>
      <c r="C41" s="6">
        <v>10260</v>
      </c>
      <c r="D41" s="5"/>
    </row>
    <row r="42" spans="1:4" x14ac:dyDescent="0.25">
      <c r="A42" s="6"/>
      <c r="B42" s="5" t="s">
        <v>90</v>
      </c>
      <c r="C42" s="5">
        <f>SUM(C40:C41)</f>
        <v>14990</v>
      </c>
      <c r="D42" s="5">
        <f>C42+D38</f>
        <v>125910</v>
      </c>
    </row>
    <row r="43" spans="1:4" x14ac:dyDescent="0.25">
      <c r="A43" s="6"/>
      <c r="B43" s="5" t="s">
        <v>49</v>
      </c>
      <c r="C43" s="6"/>
      <c r="D43" s="5"/>
    </row>
    <row r="44" spans="1:4" ht="30" x14ac:dyDescent="0.25">
      <c r="A44" s="6">
        <v>1</v>
      </c>
      <c r="B44" s="6" t="s">
        <v>26</v>
      </c>
      <c r="C44" s="6">
        <v>4730</v>
      </c>
      <c r="D44" s="5"/>
    </row>
    <row r="45" spans="1:4" x14ac:dyDescent="0.25">
      <c r="A45" s="6">
        <v>2</v>
      </c>
      <c r="B45" s="6" t="s">
        <v>27</v>
      </c>
      <c r="C45" s="6">
        <v>10260</v>
      </c>
      <c r="D45" s="5"/>
    </row>
    <row r="46" spans="1:4" x14ac:dyDescent="0.25">
      <c r="A46" s="6">
        <v>3</v>
      </c>
      <c r="B46" s="65" t="s">
        <v>93</v>
      </c>
      <c r="C46" s="65">
        <v>2712.7</v>
      </c>
      <c r="D46" s="5"/>
    </row>
    <row r="47" spans="1:4" x14ac:dyDescent="0.25">
      <c r="A47" s="6">
        <v>4</v>
      </c>
      <c r="B47" s="65" t="s">
        <v>94</v>
      </c>
      <c r="C47" s="65">
        <v>375.6</v>
      </c>
      <c r="D47" s="5"/>
    </row>
    <row r="48" spans="1:4" x14ac:dyDescent="0.25">
      <c r="A48" s="2">
        <v>5</v>
      </c>
      <c r="B48" s="65" t="s">
        <v>95</v>
      </c>
      <c r="C48" s="2">
        <v>1160</v>
      </c>
      <c r="D48" s="2"/>
    </row>
    <row r="49" spans="1:4" x14ac:dyDescent="0.25">
      <c r="A49" s="6">
        <v>6</v>
      </c>
      <c r="B49" s="65" t="s">
        <v>96</v>
      </c>
      <c r="C49" s="6">
        <v>480</v>
      </c>
      <c r="D49" s="5"/>
    </row>
    <row r="50" spans="1:4" x14ac:dyDescent="0.25">
      <c r="A50" s="6"/>
      <c r="B50" s="5" t="s">
        <v>92</v>
      </c>
      <c r="C50" s="5">
        <f>SUM(C44:C49)</f>
        <v>19718.3</v>
      </c>
      <c r="D50" s="5">
        <f>C50+D42</f>
        <v>145628.29999999999</v>
      </c>
    </row>
    <row r="51" spans="1:4" x14ac:dyDescent="0.25">
      <c r="A51" s="6"/>
      <c r="B51" s="5" t="s">
        <v>50</v>
      </c>
      <c r="C51" s="6"/>
      <c r="D51" s="5"/>
    </row>
    <row r="52" spans="1:4" ht="30" x14ac:dyDescent="0.25">
      <c r="A52" s="6">
        <v>1</v>
      </c>
      <c r="B52" s="6" t="s">
        <v>26</v>
      </c>
      <c r="C52" s="6">
        <v>4730</v>
      </c>
      <c r="D52" s="5"/>
    </row>
    <row r="53" spans="1:4" x14ac:dyDescent="0.25">
      <c r="A53" s="6">
        <v>2</v>
      </c>
      <c r="B53" s="6" t="s">
        <v>27</v>
      </c>
      <c r="C53" s="6">
        <v>10260</v>
      </c>
      <c r="D53" s="5"/>
    </row>
    <row r="54" spans="1:4" x14ac:dyDescent="0.25">
      <c r="A54" s="6"/>
      <c r="B54" s="5" t="s">
        <v>97</v>
      </c>
      <c r="C54" s="5">
        <f>SUM(C52:C53)</f>
        <v>14990</v>
      </c>
      <c r="D54" s="5">
        <f>C54+D50</f>
        <v>160618.29999999999</v>
      </c>
    </row>
    <row r="55" spans="1:4" x14ac:dyDescent="0.25">
      <c r="A55" s="6"/>
      <c r="B55" s="5" t="s">
        <v>51</v>
      </c>
      <c r="C55" s="6"/>
      <c r="D55" s="5"/>
    </row>
    <row r="56" spans="1:4" ht="30" x14ac:dyDescent="0.25">
      <c r="A56" s="6">
        <v>1</v>
      </c>
      <c r="B56" s="6" t="s">
        <v>26</v>
      </c>
      <c r="C56" s="6">
        <v>4730</v>
      </c>
      <c r="D56" s="5"/>
    </row>
    <row r="57" spans="1:4" x14ac:dyDescent="0.25">
      <c r="A57" s="6">
        <v>2</v>
      </c>
      <c r="B57" s="6" t="s">
        <v>27</v>
      </c>
      <c r="C57" s="6">
        <v>10260</v>
      </c>
      <c r="D57" s="5"/>
    </row>
    <row r="58" spans="1:4" x14ac:dyDescent="0.25">
      <c r="A58" s="6"/>
      <c r="B58" s="5" t="s">
        <v>101</v>
      </c>
      <c r="C58" s="5">
        <f>SUM(C56:C57)</f>
        <v>14990</v>
      </c>
      <c r="D58" s="5">
        <f>C58+D54</f>
        <v>175608.3</v>
      </c>
    </row>
    <row r="59" spans="1:4" x14ac:dyDescent="0.25">
      <c r="A59" s="6"/>
      <c r="B59" s="6"/>
      <c r="C59" s="6"/>
      <c r="D59" s="5"/>
    </row>
    <row r="60" spans="1:4" x14ac:dyDescent="0.25">
      <c r="A60" s="6"/>
      <c r="B60" s="5"/>
      <c r="C60" s="5"/>
      <c r="D60" s="5"/>
    </row>
    <row r="61" spans="1:4" x14ac:dyDescent="0.25">
      <c r="A61" s="8"/>
      <c r="B61" s="6"/>
      <c r="C61" s="8"/>
      <c r="D61" s="10"/>
    </row>
    <row r="62" spans="1:4" x14ac:dyDescent="0.25">
      <c r="A62" s="8"/>
      <c r="B62" s="6"/>
      <c r="C62" s="8"/>
      <c r="D62" s="10"/>
    </row>
    <row r="63" spans="1:4" x14ac:dyDescent="0.25">
      <c r="A63" s="8"/>
      <c r="B63" s="5"/>
      <c r="C63" s="10"/>
      <c r="D63" s="10"/>
    </row>
    <row r="64" spans="1:4" x14ac:dyDescent="0.25">
      <c r="A64" s="8"/>
      <c r="B64" s="5"/>
      <c r="C64" s="10"/>
      <c r="D64" s="10"/>
    </row>
    <row r="65" spans="1:4" x14ac:dyDescent="0.25">
      <c r="A65" s="8"/>
      <c r="B65" s="5"/>
      <c r="C65" s="8"/>
      <c r="D65" s="10"/>
    </row>
    <row r="66" spans="1:4" x14ac:dyDescent="0.25">
      <c r="A66" s="8"/>
      <c r="B66" s="6"/>
      <c r="C66" s="8"/>
      <c r="D66" s="10"/>
    </row>
    <row r="67" spans="1:4" x14ac:dyDescent="0.25">
      <c r="A67" s="8"/>
      <c r="B67" s="6"/>
      <c r="C67" s="8"/>
      <c r="D67" s="10"/>
    </row>
    <row r="68" spans="1:4" x14ac:dyDescent="0.25">
      <c r="A68" s="8"/>
      <c r="B68" s="5"/>
      <c r="C68" s="10"/>
      <c r="D68" s="10"/>
    </row>
    <row r="69" spans="1:4" x14ac:dyDescent="0.25">
      <c r="A69" s="8"/>
      <c r="B69" s="5"/>
      <c r="C69" s="8"/>
      <c r="D69" s="10"/>
    </row>
    <row r="70" spans="1:4" x14ac:dyDescent="0.25">
      <c r="A70" s="8"/>
      <c r="B70" s="6"/>
      <c r="C70" s="8"/>
      <c r="D70" s="10"/>
    </row>
    <row r="71" spans="1:4" x14ac:dyDescent="0.25">
      <c r="A71" s="8"/>
      <c r="B71" s="6"/>
      <c r="C71" s="8"/>
      <c r="D71" s="10"/>
    </row>
    <row r="72" spans="1:4" x14ac:dyDescent="0.25">
      <c r="A72" s="8"/>
      <c r="B72" s="6"/>
      <c r="C72" s="8"/>
      <c r="D72" s="10"/>
    </row>
    <row r="73" spans="1:4" x14ac:dyDescent="0.25">
      <c r="A73" s="8"/>
      <c r="B73" s="6"/>
      <c r="C73" s="8"/>
      <c r="D73" s="8"/>
    </row>
    <row r="74" spans="1:4" x14ac:dyDescent="0.25">
      <c r="A74" s="8"/>
      <c r="B74" s="58"/>
      <c r="C74" s="8"/>
      <c r="D74" s="8"/>
    </row>
    <row r="75" spans="1:4" x14ac:dyDescent="0.25">
      <c r="A75" s="8"/>
      <c r="B75" s="59"/>
      <c r="C75" s="10"/>
      <c r="D75" s="10"/>
    </row>
    <row r="76" spans="1:4" x14ac:dyDescent="0.25">
      <c r="A76" s="8"/>
      <c r="B76" s="5"/>
      <c r="C76" s="8"/>
      <c r="D76" s="10"/>
    </row>
    <row r="77" spans="1:4" x14ac:dyDescent="0.25">
      <c r="A77" s="8"/>
      <c r="B77" s="5"/>
      <c r="C77" s="10"/>
      <c r="D77" s="10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8"/>
  <sheetViews>
    <sheetView workbookViewId="0">
      <selection activeCell="D11" sqref="D11"/>
    </sheetView>
  </sheetViews>
  <sheetFormatPr defaultColWidth="9"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67" t="s">
        <v>0</v>
      </c>
      <c r="C1" s="67"/>
      <c r="D1" s="67"/>
    </row>
    <row r="2" spans="1:4" ht="15.95" customHeight="1" x14ac:dyDescent="0.25">
      <c r="A2" s="1"/>
      <c r="B2" s="22" t="s">
        <v>1</v>
      </c>
      <c r="C2" s="34"/>
      <c r="D2" s="34"/>
    </row>
    <row r="3" spans="1:4" ht="15.95" customHeight="1" x14ac:dyDescent="0.25">
      <c r="A3" s="1"/>
      <c r="B3" s="67" t="s">
        <v>30</v>
      </c>
      <c r="C3" s="67"/>
      <c r="D3" s="67"/>
    </row>
    <row r="4" spans="1:4" ht="26.25" x14ac:dyDescent="0.25">
      <c r="A4" s="4"/>
      <c r="B4" s="3" t="s">
        <v>3</v>
      </c>
      <c r="C4" s="2" t="s">
        <v>4</v>
      </c>
      <c r="D4" s="3" t="s">
        <v>5</v>
      </c>
    </row>
    <row r="5" spans="1:4" x14ac:dyDescent="0.25">
      <c r="A5" s="54"/>
      <c r="B5" s="44" t="s">
        <v>21</v>
      </c>
      <c r="C5" s="54"/>
      <c r="D5" s="2"/>
    </row>
    <row r="6" spans="1:4" ht="30" x14ac:dyDescent="0.25">
      <c r="A6" s="54">
        <v>1</v>
      </c>
      <c r="B6" s="43" t="s">
        <v>31</v>
      </c>
      <c r="C6" s="55">
        <v>1320</v>
      </c>
      <c r="D6" s="4">
        <f>C6</f>
        <v>1320</v>
      </c>
    </row>
    <row r="7" spans="1:4" x14ac:dyDescent="0.25">
      <c r="A7" s="54"/>
      <c r="B7" s="44" t="s">
        <v>47</v>
      </c>
      <c r="C7" s="55"/>
      <c r="D7" s="4"/>
    </row>
    <row r="8" spans="1:4" ht="30" x14ac:dyDescent="0.25">
      <c r="A8" s="54">
        <v>1</v>
      </c>
      <c r="B8" s="43" t="s">
        <v>85</v>
      </c>
      <c r="C8" s="55">
        <v>1029.5999999999999</v>
      </c>
      <c r="D8" s="4">
        <f>C8+D6</f>
        <v>2349.6</v>
      </c>
    </row>
    <row r="9" spans="1:4" x14ac:dyDescent="0.25">
      <c r="A9" s="43"/>
      <c r="B9" s="44" t="s">
        <v>50</v>
      </c>
      <c r="C9" s="43"/>
      <c r="D9" s="5"/>
    </row>
    <row r="10" spans="1:4" x14ac:dyDescent="0.25">
      <c r="A10" s="54">
        <v>1</v>
      </c>
      <c r="B10" s="43" t="s">
        <v>98</v>
      </c>
      <c r="C10" s="44">
        <v>2213</v>
      </c>
      <c r="D10" s="5">
        <f>C10+D8</f>
        <v>4562.6000000000004</v>
      </c>
    </row>
    <row r="11" spans="1:4" x14ac:dyDescent="0.25">
      <c r="A11" s="54"/>
      <c r="B11" s="44"/>
      <c r="C11" s="43"/>
      <c r="D11" s="5"/>
    </row>
    <row r="12" spans="1:4" x14ac:dyDescent="0.25">
      <c r="A12" s="43"/>
      <c r="B12" s="43"/>
      <c r="C12" s="43"/>
      <c r="D12" s="5"/>
    </row>
    <row r="13" spans="1:4" x14ac:dyDescent="0.25">
      <c r="A13" s="43"/>
      <c r="B13" s="44"/>
      <c r="C13" s="43"/>
      <c r="D13" s="5"/>
    </row>
    <row r="14" spans="1:4" x14ac:dyDescent="0.25">
      <c r="A14" s="43"/>
      <c r="B14" s="43"/>
      <c r="C14" s="43"/>
      <c r="D14" s="5"/>
    </row>
    <row r="15" spans="1:4" x14ac:dyDescent="0.25">
      <c r="A15" s="43"/>
      <c r="B15" s="44"/>
      <c r="C15" s="44"/>
      <c r="D15" s="5"/>
    </row>
    <row r="16" spans="1:4" x14ac:dyDescent="0.25">
      <c r="A16" s="43"/>
      <c r="B16" s="44"/>
      <c r="C16" s="43"/>
      <c r="D16" s="5"/>
    </row>
    <row r="17" spans="1:4" x14ac:dyDescent="0.25">
      <c r="A17" s="43"/>
      <c r="B17" s="43"/>
      <c r="C17" s="44"/>
      <c r="D17" s="5"/>
    </row>
    <row r="18" spans="1:4" x14ac:dyDescent="0.25">
      <c r="A18" s="43"/>
      <c r="B18" s="44"/>
      <c r="C18" s="43"/>
      <c r="D18" s="5"/>
    </row>
    <row r="19" spans="1:4" x14ac:dyDescent="0.25">
      <c r="A19" s="43"/>
      <c r="B19" s="43"/>
      <c r="C19" s="43"/>
      <c r="D19" s="5"/>
    </row>
    <row r="20" spans="1:4" x14ac:dyDescent="0.25">
      <c r="A20" s="43"/>
      <c r="B20" s="44"/>
      <c r="C20" s="43"/>
      <c r="D20" s="5"/>
    </row>
    <row r="21" spans="1:4" x14ac:dyDescent="0.25">
      <c r="A21" s="43"/>
      <c r="B21" s="43"/>
      <c r="C21" s="44"/>
      <c r="D21" s="5"/>
    </row>
    <row r="22" spans="1:4" x14ac:dyDescent="0.25">
      <c r="A22" s="43"/>
      <c r="B22" s="43"/>
      <c r="C22" s="43"/>
      <c r="D22" s="5"/>
    </row>
    <row r="23" spans="1:4" x14ac:dyDescent="0.25">
      <c r="A23" s="43"/>
      <c r="B23" s="44"/>
      <c r="C23" s="43"/>
      <c r="D23" s="5"/>
    </row>
    <row r="24" spans="1:4" x14ac:dyDescent="0.25">
      <c r="A24" s="43"/>
      <c r="B24" s="43"/>
      <c r="C24" s="43"/>
      <c r="D24" s="5"/>
    </row>
    <row r="25" spans="1:4" x14ac:dyDescent="0.25">
      <c r="A25" s="43"/>
      <c r="B25" s="43"/>
      <c r="C25" s="43"/>
      <c r="D25" s="5"/>
    </row>
    <row r="26" spans="1:4" x14ac:dyDescent="0.25">
      <c r="A26" s="43"/>
      <c r="B26" s="43"/>
      <c r="C26" s="43"/>
      <c r="D26" s="5"/>
    </row>
    <row r="27" spans="1:4" x14ac:dyDescent="0.25">
      <c r="A27" s="43"/>
      <c r="B27" s="43"/>
      <c r="C27" s="43"/>
      <c r="D27" s="5"/>
    </row>
    <row r="28" spans="1:4" x14ac:dyDescent="0.25">
      <c r="A28" s="44"/>
      <c r="B28" s="44"/>
      <c r="C28" s="44"/>
      <c r="D28" s="5"/>
    </row>
    <row r="29" spans="1:4" x14ac:dyDescent="0.25">
      <c r="A29" s="43"/>
      <c r="B29" s="43"/>
      <c r="C29" s="43"/>
      <c r="D29" s="5"/>
    </row>
    <row r="30" spans="1:4" x14ac:dyDescent="0.25">
      <c r="A30" s="43"/>
      <c r="B30" s="44"/>
      <c r="C30" s="43"/>
      <c r="D30" s="5"/>
    </row>
    <row r="31" spans="1:4" x14ac:dyDescent="0.25">
      <c r="A31" s="43"/>
      <c r="B31" s="43"/>
      <c r="C31" s="43"/>
      <c r="D31" s="5"/>
    </row>
    <row r="32" spans="1:4" x14ac:dyDescent="0.25">
      <c r="A32" s="43"/>
      <c r="B32" s="43"/>
      <c r="C32" s="43"/>
      <c r="D32" s="5"/>
    </row>
    <row r="33" spans="1:4" x14ac:dyDescent="0.25">
      <c r="A33" s="43"/>
      <c r="B33" s="43"/>
      <c r="C33" s="43"/>
      <c r="D33" s="5"/>
    </row>
    <row r="34" spans="1:4" x14ac:dyDescent="0.25">
      <c r="A34" s="43"/>
      <c r="B34" s="44"/>
      <c r="C34" s="43"/>
      <c r="D34" s="5"/>
    </row>
    <row r="35" spans="1:4" x14ac:dyDescent="0.25">
      <c r="A35" s="56"/>
      <c r="B35" s="44"/>
      <c r="C35" s="56"/>
      <c r="D35" s="10"/>
    </row>
    <row r="36" spans="1:4" x14ac:dyDescent="0.25">
      <c r="A36" s="56"/>
      <c r="B36" s="43"/>
      <c r="C36" s="56"/>
      <c r="D36" s="10"/>
    </row>
    <row r="37" spans="1:4" x14ac:dyDescent="0.25">
      <c r="A37" s="56"/>
      <c r="B37" s="43"/>
      <c r="C37" s="56"/>
      <c r="D37" s="10"/>
    </row>
    <row r="38" spans="1:4" x14ac:dyDescent="0.25">
      <c r="A38" s="56"/>
      <c r="B38" s="44"/>
      <c r="C38" s="56"/>
      <c r="D38" s="10"/>
    </row>
    <row r="39" spans="1:4" x14ac:dyDescent="0.25">
      <c r="A39" s="56"/>
      <c r="B39" s="44"/>
      <c r="C39" s="56"/>
      <c r="D39" s="8"/>
    </row>
    <row r="40" spans="1:4" x14ac:dyDescent="0.25">
      <c r="A40" s="56"/>
      <c r="B40" s="43"/>
      <c r="C40" s="56"/>
      <c r="D40" s="10"/>
    </row>
    <row r="41" spans="1:4" x14ac:dyDescent="0.25">
      <c r="A41" s="8"/>
      <c r="B41" s="6"/>
      <c r="C41" s="8"/>
      <c r="D41" s="10"/>
    </row>
    <row r="42" spans="1:4" x14ac:dyDescent="0.25">
      <c r="A42" s="8"/>
      <c r="B42" s="5"/>
      <c r="C42" s="8"/>
      <c r="D42" s="8"/>
    </row>
    <row r="43" spans="1:4" x14ac:dyDescent="0.25">
      <c r="A43" s="8"/>
      <c r="B43" s="5"/>
      <c r="C43" s="8"/>
      <c r="D43" s="10"/>
    </row>
    <row r="44" spans="1:4" x14ac:dyDescent="0.25">
      <c r="A44" s="8"/>
      <c r="B44" s="6"/>
      <c r="C44" s="8"/>
      <c r="D44" s="8"/>
    </row>
    <row r="45" spans="1:4" x14ac:dyDescent="0.25">
      <c r="A45" s="8"/>
      <c r="B45" s="5"/>
      <c r="C45" s="8"/>
      <c r="D45" s="10"/>
    </row>
    <row r="46" spans="1:4" x14ac:dyDescent="0.25">
      <c r="A46" s="8"/>
      <c r="B46" s="6"/>
      <c r="C46" s="8"/>
      <c r="D46" s="10"/>
    </row>
    <row r="47" spans="1:4" x14ac:dyDescent="0.25">
      <c r="A47" s="8"/>
      <c r="B47" s="6"/>
      <c r="C47" s="8"/>
      <c r="D47" s="10"/>
    </row>
    <row r="48" spans="1:4" x14ac:dyDescent="0.25">
      <c r="A48" s="8"/>
      <c r="B48" s="6"/>
      <c r="C48" s="8"/>
      <c r="D48" s="10"/>
    </row>
    <row r="49" spans="1:4" x14ac:dyDescent="0.25">
      <c r="A49" s="8"/>
      <c r="B49" s="6"/>
      <c r="C49" s="8"/>
      <c r="D49" s="10"/>
    </row>
    <row r="50" spans="1:4" x14ac:dyDescent="0.25">
      <c r="A50" s="8"/>
      <c r="B50" s="5"/>
      <c r="C50" s="8"/>
      <c r="D50" s="10"/>
    </row>
    <row r="51" spans="1:4" x14ac:dyDescent="0.25">
      <c r="A51" s="8"/>
      <c r="B51" s="6"/>
      <c r="C51" s="8"/>
      <c r="D51" s="10"/>
    </row>
    <row r="52" spans="1:4" x14ac:dyDescent="0.25">
      <c r="A52" s="8"/>
      <c r="B52" s="6"/>
      <c r="C52" s="8"/>
      <c r="D52" s="8"/>
    </row>
    <row r="53" spans="1:4" x14ac:dyDescent="0.25">
      <c r="A53" s="8"/>
      <c r="B53" s="6"/>
      <c r="C53" s="8"/>
      <c r="D53" s="8"/>
    </row>
    <row r="54" spans="1:4" x14ac:dyDescent="0.25">
      <c r="A54" s="8"/>
      <c r="B54" s="6"/>
      <c r="C54" s="10"/>
      <c r="D54" s="10"/>
    </row>
    <row r="55" spans="1:4" x14ac:dyDescent="0.25">
      <c r="A55" s="8"/>
      <c r="B55" s="5"/>
      <c r="C55" s="8"/>
      <c r="D55" s="8"/>
    </row>
    <row r="56" spans="1:4" x14ac:dyDescent="0.25">
      <c r="A56" s="8"/>
      <c r="B56" s="5"/>
      <c r="C56" s="8"/>
      <c r="D56" s="8"/>
    </row>
    <row r="57" spans="1:4" x14ac:dyDescent="0.25">
      <c r="A57" s="8"/>
      <c r="B57" s="6"/>
      <c r="C57" s="10"/>
      <c r="D57" s="10"/>
    </row>
    <row r="58" spans="1:4" x14ac:dyDescent="0.25">
      <c r="B58" s="5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workbookViewId="0">
      <selection activeCell="D11" sqref="D11"/>
    </sheetView>
  </sheetViews>
  <sheetFormatPr defaultColWidth="9"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7" t="s">
        <v>0</v>
      </c>
      <c r="C1" s="67"/>
      <c r="D1" s="67"/>
      <c r="E1" s="39"/>
      <c r="F1" s="39"/>
      <c r="G1" s="39"/>
      <c r="H1" s="39"/>
    </row>
    <row r="2" spans="1:8" ht="15.95" customHeight="1" x14ac:dyDescent="0.25">
      <c r="A2" s="1"/>
      <c r="B2" s="68" t="s">
        <v>1</v>
      </c>
      <c r="C2" s="68"/>
      <c r="D2" s="68"/>
      <c r="E2" s="1"/>
      <c r="F2" s="1"/>
      <c r="G2" s="1"/>
      <c r="H2" s="1"/>
    </row>
    <row r="3" spans="1:8" ht="15.95" customHeight="1" x14ac:dyDescent="0.25">
      <c r="A3" s="1"/>
      <c r="B3" s="67" t="s">
        <v>32</v>
      </c>
      <c r="C3" s="67"/>
      <c r="D3" s="67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2" t="s">
        <v>5</v>
      </c>
      <c r="E4" s="1"/>
      <c r="F4" s="1"/>
      <c r="G4" s="1"/>
      <c r="H4" s="1"/>
    </row>
    <row r="5" spans="1:8" x14ac:dyDescent="0.25">
      <c r="A5" s="4"/>
      <c r="B5" s="5" t="s">
        <v>11</v>
      </c>
      <c r="C5" s="4"/>
      <c r="D5" s="4"/>
      <c r="E5" s="1"/>
      <c r="F5" s="1"/>
      <c r="G5" s="1"/>
      <c r="H5" s="1"/>
    </row>
    <row r="6" spans="1:8" x14ac:dyDescent="0.25">
      <c r="A6" s="6">
        <v>1</v>
      </c>
      <c r="B6" s="6" t="s">
        <v>33</v>
      </c>
      <c r="C6" s="7">
        <v>3200</v>
      </c>
      <c r="D6" s="5">
        <f>C6</f>
        <v>3200</v>
      </c>
    </row>
    <row r="7" spans="1:8" x14ac:dyDescent="0.25">
      <c r="A7" s="8"/>
      <c r="B7" s="10" t="s">
        <v>14</v>
      </c>
      <c r="C7" s="9"/>
      <c r="D7" s="10"/>
    </row>
    <row r="8" spans="1:8" x14ac:dyDescent="0.25">
      <c r="A8" s="8">
        <v>1</v>
      </c>
      <c r="B8" s="6" t="s">
        <v>34</v>
      </c>
      <c r="C8" s="6">
        <v>2273.8000000000002</v>
      </c>
      <c r="D8" s="10">
        <f>C8+D6</f>
        <v>5473.8</v>
      </c>
    </row>
    <row r="9" spans="1:8" x14ac:dyDescent="0.25">
      <c r="A9" s="13"/>
      <c r="B9" s="14" t="s">
        <v>50</v>
      </c>
      <c r="C9" s="10"/>
      <c r="D9" s="10"/>
    </row>
    <row r="10" spans="1:8" x14ac:dyDescent="0.25">
      <c r="A10" s="15">
        <v>1</v>
      </c>
      <c r="B10" s="51" t="s">
        <v>99</v>
      </c>
      <c r="C10" s="52">
        <v>1814</v>
      </c>
      <c r="D10" s="18">
        <f>C10+D8</f>
        <v>7287.8</v>
      </c>
    </row>
    <row r="11" spans="1:8" x14ac:dyDescent="0.25">
      <c r="A11" s="8"/>
      <c r="B11" s="53"/>
      <c r="C11" s="8"/>
      <c r="D11" s="8"/>
    </row>
    <row r="12" spans="1:8" x14ac:dyDescent="0.25">
      <c r="A12" s="8"/>
      <c r="B12" s="6"/>
      <c r="C12" s="8"/>
      <c r="D12" s="8"/>
    </row>
    <row r="13" spans="1:8" x14ac:dyDescent="0.25">
      <c r="A13" s="8"/>
      <c r="B13" s="10"/>
      <c r="C13" s="10"/>
      <c r="D13" s="10"/>
    </row>
    <row r="14" spans="1:8" x14ac:dyDescent="0.25">
      <c r="A14" s="8"/>
      <c r="B14" s="8"/>
      <c r="C14" s="8"/>
      <c r="D14" s="10"/>
    </row>
    <row r="15" spans="1:8" x14ac:dyDescent="0.25">
      <c r="A15" s="8"/>
      <c r="B15" s="5"/>
      <c r="C15" s="8"/>
      <c r="D15" s="10"/>
    </row>
    <row r="16" spans="1:8" x14ac:dyDescent="0.25">
      <c r="A16" s="8"/>
      <c r="B16" s="6"/>
      <c r="C16" s="8"/>
      <c r="D16" s="10"/>
    </row>
    <row r="17" spans="1:4" x14ac:dyDescent="0.25">
      <c r="A17" s="8"/>
      <c r="B17" s="5"/>
      <c r="C17" s="8"/>
      <c r="D17" s="10"/>
    </row>
    <row r="18" spans="1:4" x14ac:dyDescent="0.25">
      <c r="A18" s="8"/>
      <c r="B18" s="50"/>
      <c r="C18" s="10"/>
      <c r="D18" s="10"/>
    </row>
    <row r="19" spans="1:4" x14ac:dyDescent="0.25">
      <c r="A19" s="8"/>
      <c r="B19" s="6"/>
      <c r="C19" s="8"/>
      <c r="D19" s="8"/>
    </row>
    <row r="20" spans="1:4" x14ac:dyDescent="0.25">
      <c r="A20" s="8"/>
      <c r="B20" s="5"/>
      <c r="C20" s="10"/>
      <c r="D20" s="10"/>
    </row>
    <row r="21" spans="1:4" x14ac:dyDescent="0.25">
      <c r="A21" s="8"/>
      <c r="B21" s="10"/>
      <c r="C21" s="10"/>
      <c r="D21" s="10"/>
    </row>
    <row r="22" spans="1:4" x14ac:dyDescent="0.25">
      <c r="A22" s="8"/>
      <c r="B22" s="6"/>
      <c r="C22" s="8"/>
      <c r="D22" s="10"/>
    </row>
    <row r="23" spans="1:4" x14ac:dyDescent="0.25">
      <c r="A23" s="8"/>
      <c r="B23" s="6"/>
      <c r="C23" s="8"/>
      <c r="D23" s="8"/>
    </row>
    <row r="24" spans="1:4" x14ac:dyDescent="0.25">
      <c r="A24" s="8"/>
      <c r="B24" s="10"/>
      <c r="C24" s="10"/>
      <c r="D24" s="10"/>
    </row>
    <row r="25" spans="1:4" x14ac:dyDescent="0.25">
      <c r="A25" s="8"/>
      <c r="B25" s="10"/>
      <c r="C25" s="8"/>
      <c r="D25" s="8"/>
    </row>
    <row r="26" spans="1:4" x14ac:dyDescent="0.25">
      <c r="A26" s="8"/>
      <c r="B26" s="6"/>
      <c r="C26" s="8"/>
      <c r="D26" s="8"/>
    </row>
    <row r="27" spans="1:4" x14ac:dyDescent="0.25">
      <c r="A27" s="8"/>
      <c r="B27" s="6"/>
      <c r="C27" s="8"/>
      <c r="D27" s="10"/>
    </row>
    <row r="28" spans="1:4" x14ac:dyDescent="0.25">
      <c r="A28" s="8"/>
      <c r="B28" s="10"/>
      <c r="C28" s="10"/>
      <c r="D28" s="10"/>
    </row>
    <row r="29" spans="1:4" x14ac:dyDescent="0.25">
      <c r="A29" s="8"/>
      <c r="B29" s="8"/>
      <c r="C29" s="8"/>
      <c r="D29" s="8"/>
    </row>
    <row r="30" spans="1:4" x14ac:dyDescent="0.25">
      <c r="A30" s="8"/>
      <c r="B30" s="10"/>
      <c r="C30" s="10"/>
      <c r="D30" s="10"/>
    </row>
    <row r="31" spans="1:4" x14ac:dyDescent="0.25">
      <c r="A31" s="8"/>
      <c r="B31" s="10"/>
      <c r="C31" s="8"/>
      <c r="D31" s="8"/>
    </row>
    <row r="32" spans="1:4" x14ac:dyDescent="0.25">
      <c r="A32" s="8"/>
      <c r="B32" s="8"/>
      <c r="C32" s="8"/>
      <c r="D32" s="8"/>
    </row>
    <row r="33" spans="1:4" x14ac:dyDescent="0.25">
      <c r="A33" s="8"/>
      <c r="B33" s="10"/>
      <c r="C33" s="10"/>
      <c r="D33" s="1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D9" sqref="D9"/>
    </sheetView>
  </sheetViews>
  <sheetFormatPr defaultColWidth="9"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7" t="s">
        <v>0</v>
      </c>
      <c r="C1" s="67"/>
      <c r="D1" s="67"/>
    </row>
    <row r="2" spans="1:4" ht="15.75" x14ac:dyDescent="0.25">
      <c r="A2" s="1"/>
      <c r="B2" s="68" t="s">
        <v>1</v>
      </c>
      <c r="C2" s="68"/>
      <c r="D2" s="68"/>
    </row>
    <row r="3" spans="1:4" ht="15.75" x14ac:dyDescent="0.25">
      <c r="A3" s="1"/>
      <c r="B3" s="67" t="s">
        <v>35</v>
      </c>
      <c r="C3" s="67"/>
      <c r="D3" s="67"/>
    </row>
    <row r="4" spans="1:4" ht="26.25" x14ac:dyDescent="0.25">
      <c r="A4" s="2"/>
      <c r="B4" s="3" t="s">
        <v>3</v>
      </c>
      <c r="C4" s="2" t="s">
        <v>4</v>
      </c>
      <c r="D4" s="2" t="s">
        <v>5</v>
      </c>
    </row>
    <row r="5" spans="1:4" x14ac:dyDescent="0.25">
      <c r="A5" s="43"/>
      <c r="B5" s="44" t="s">
        <v>11</v>
      </c>
      <c r="C5" s="43"/>
      <c r="D5" s="5"/>
    </row>
    <row r="6" spans="1:4" x14ac:dyDescent="0.25">
      <c r="A6" s="43">
        <v>1</v>
      </c>
      <c r="B6" s="43" t="s">
        <v>36</v>
      </c>
      <c r="C6" s="44">
        <v>3910</v>
      </c>
      <c r="D6" s="5">
        <f>C6</f>
        <v>3910</v>
      </c>
    </row>
    <row r="7" spans="1:4" x14ac:dyDescent="0.25">
      <c r="A7" s="4"/>
      <c r="B7" s="5" t="s">
        <v>21</v>
      </c>
      <c r="C7" s="45"/>
      <c r="D7" s="4"/>
    </row>
    <row r="8" spans="1:4" x14ac:dyDescent="0.25">
      <c r="A8" s="4">
        <v>1</v>
      </c>
      <c r="B8" s="6" t="s">
        <v>37</v>
      </c>
      <c r="C8" s="46">
        <v>4174</v>
      </c>
      <c r="D8" s="5">
        <f>C8+D6</f>
        <v>8084</v>
      </c>
    </row>
    <row r="9" spans="1:4" x14ac:dyDescent="0.25">
      <c r="A9" s="5"/>
      <c r="B9" s="5"/>
      <c r="C9" s="46"/>
      <c r="D9" s="5"/>
    </row>
    <row r="10" spans="1:4" x14ac:dyDescent="0.25">
      <c r="A10" s="5"/>
      <c r="B10" s="5"/>
      <c r="C10" s="46"/>
      <c r="D10" s="5"/>
    </row>
    <row r="11" spans="1:4" x14ac:dyDescent="0.25">
      <c r="A11" s="5"/>
      <c r="B11" s="6"/>
      <c r="C11" s="46"/>
      <c r="D11" s="5"/>
    </row>
    <row r="12" spans="1:4" x14ac:dyDescent="0.25">
      <c r="A12" s="10"/>
      <c r="B12" s="10"/>
      <c r="C12" s="11"/>
      <c r="D12" s="10"/>
    </row>
    <row r="13" spans="1:4" x14ac:dyDescent="0.25">
      <c r="A13" s="8"/>
      <c r="B13" s="6"/>
      <c r="C13" s="9"/>
      <c r="D13" s="47"/>
    </row>
    <row r="14" spans="1:4" x14ac:dyDescent="0.25">
      <c r="A14" s="13"/>
      <c r="B14" s="14"/>
      <c r="C14" s="10"/>
      <c r="D14" s="10"/>
    </row>
    <row r="15" spans="1:4" x14ac:dyDescent="0.25">
      <c r="A15" s="15"/>
      <c r="B15" s="48"/>
      <c r="C15" s="17"/>
      <c r="D15" s="49"/>
    </row>
    <row r="16" spans="1:4" x14ac:dyDescent="0.25">
      <c r="A16" s="8"/>
      <c r="B16" s="6"/>
      <c r="C16" s="8"/>
      <c r="D16" s="8"/>
    </row>
    <row r="17" spans="1:4" x14ac:dyDescent="0.25">
      <c r="A17" s="8"/>
      <c r="B17" s="8"/>
      <c r="C17" s="8"/>
      <c r="D17" s="8"/>
    </row>
    <row r="18" spans="1:4" x14ac:dyDescent="0.25">
      <c r="A18" s="8"/>
      <c r="B18" s="8"/>
      <c r="C18" s="8"/>
      <c r="D18" s="8"/>
    </row>
    <row r="19" spans="1:4" x14ac:dyDescent="0.25">
      <c r="A19" s="8"/>
      <c r="B19" s="10"/>
      <c r="C19" s="10"/>
      <c r="D19" s="10"/>
    </row>
    <row r="20" spans="1:4" x14ac:dyDescent="0.25">
      <c r="A20" s="8"/>
      <c r="B20" s="10"/>
      <c r="C20" s="8"/>
      <c r="D20" s="8"/>
    </row>
    <row r="21" spans="1:4" x14ac:dyDescent="0.25">
      <c r="A21" s="8"/>
      <c r="B21" s="50"/>
      <c r="C21" s="8"/>
      <c r="D21" s="8"/>
    </row>
    <row r="22" spans="1:4" x14ac:dyDescent="0.25">
      <c r="A22" s="8"/>
      <c r="B22" s="8"/>
      <c r="C22" s="8"/>
      <c r="D22" s="8"/>
    </row>
    <row r="23" spans="1:4" x14ac:dyDescent="0.25">
      <c r="A23" s="8"/>
      <c r="B23" s="10"/>
      <c r="C23" s="10"/>
      <c r="D23" s="10"/>
    </row>
    <row r="24" spans="1:4" x14ac:dyDescent="0.25">
      <c r="A24" s="8"/>
      <c r="B24" s="10"/>
      <c r="C24" s="8"/>
      <c r="D24" s="8"/>
    </row>
    <row r="25" spans="1:4" x14ac:dyDescent="0.25">
      <c r="A25" s="8"/>
      <c r="B25" s="6"/>
      <c r="C25" s="8"/>
      <c r="D25" s="8"/>
    </row>
    <row r="26" spans="1:4" x14ac:dyDescent="0.25">
      <c r="A26" s="8"/>
      <c r="B26" s="6"/>
      <c r="C26" s="8"/>
      <c r="D26" s="8"/>
    </row>
    <row r="27" spans="1:4" x14ac:dyDescent="0.25">
      <c r="A27" s="8"/>
      <c r="B27" s="10"/>
      <c r="C27" s="10"/>
      <c r="D27" s="10"/>
    </row>
    <row r="28" spans="1:4" x14ac:dyDescent="0.25">
      <c r="A28" s="8"/>
      <c r="B28" s="10"/>
      <c r="C28" s="8"/>
      <c r="D28" s="8"/>
    </row>
    <row r="29" spans="1:4" x14ac:dyDescent="0.25">
      <c r="A29" s="8"/>
      <c r="B29" s="6"/>
      <c r="C29" s="8"/>
      <c r="D29" s="8"/>
    </row>
    <row r="30" spans="1:4" x14ac:dyDescent="0.25">
      <c r="A30" s="8"/>
      <c r="B30" s="6"/>
      <c r="C30" s="8"/>
      <c r="D30" s="10"/>
    </row>
    <row r="31" spans="1:4" x14ac:dyDescent="0.25">
      <c r="A31" s="8"/>
      <c r="B31" s="10"/>
      <c r="C31" s="10"/>
      <c r="D31" s="10"/>
    </row>
    <row r="32" spans="1:4" x14ac:dyDescent="0.25">
      <c r="A32" s="8"/>
      <c r="B32" s="8"/>
      <c r="C32" s="8"/>
      <c r="D32" s="8"/>
    </row>
    <row r="33" spans="1:4" x14ac:dyDescent="0.25">
      <c r="A33" s="8"/>
      <c r="B33" s="10"/>
      <c r="C33" s="10"/>
      <c r="D33" s="10"/>
    </row>
    <row r="34" spans="1:4" x14ac:dyDescent="0.25">
      <c r="A34" s="8"/>
      <c r="B34" s="10"/>
      <c r="C34" s="8"/>
      <c r="D34" s="8"/>
    </row>
    <row r="35" spans="1:4" x14ac:dyDescent="0.25">
      <c r="A35" s="8"/>
      <c r="B35" s="8"/>
      <c r="C35" s="8"/>
      <c r="D35" s="8"/>
    </row>
    <row r="36" spans="1:4" x14ac:dyDescent="0.25">
      <c r="A36" s="8"/>
      <c r="B36" s="10"/>
      <c r="C36" s="10"/>
      <c r="D36" s="10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tabSelected="1" workbookViewId="0">
      <selection activeCell="D21" sqref="D21"/>
    </sheetView>
  </sheetViews>
  <sheetFormatPr defaultColWidth="9" defaultRowHeight="15" x14ac:dyDescent="0.25"/>
  <cols>
    <col min="1" max="1" width="3.7109375" customWidth="1"/>
    <col min="2" max="2" width="50.42578125" customWidth="1"/>
    <col min="3" max="3" width="9.5703125" customWidth="1"/>
    <col min="4" max="4" width="12.7109375" customWidth="1"/>
  </cols>
  <sheetData>
    <row r="1" spans="1:8" ht="15.95" customHeight="1" x14ac:dyDescent="0.35">
      <c r="A1" s="1"/>
      <c r="B1" s="67" t="s">
        <v>38</v>
      </c>
      <c r="C1" s="67"/>
      <c r="D1" s="67"/>
      <c r="E1" s="39"/>
      <c r="F1" s="39"/>
      <c r="G1" s="39"/>
      <c r="H1" s="39"/>
    </row>
    <row r="2" spans="1:8" ht="15.95" customHeight="1" x14ac:dyDescent="0.25">
      <c r="A2" s="1"/>
      <c r="B2" s="68" t="s">
        <v>1</v>
      </c>
      <c r="C2" s="68"/>
      <c r="D2" s="68"/>
      <c r="E2" s="1"/>
      <c r="F2" s="1"/>
      <c r="G2" s="1"/>
      <c r="H2" s="1"/>
    </row>
    <row r="3" spans="1:8" ht="15.95" customHeight="1" x14ac:dyDescent="0.25">
      <c r="A3" s="1"/>
      <c r="B3" s="67" t="s">
        <v>39</v>
      </c>
      <c r="C3" s="67"/>
      <c r="D3" s="67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3" t="s">
        <v>5</v>
      </c>
      <c r="E4" s="1"/>
      <c r="F4" s="1"/>
      <c r="G4" s="1"/>
      <c r="H4" s="1"/>
    </row>
    <row r="5" spans="1:8" ht="15.75" x14ac:dyDescent="0.25">
      <c r="A5" s="2"/>
      <c r="B5" s="40" t="s">
        <v>11</v>
      </c>
      <c r="C5" s="4"/>
      <c r="D5" s="2"/>
      <c r="E5" s="1"/>
      <c r="F5" s="1"/>
      <c r="G5" s="1"/>
      <c r="H5" s="1"/>
    </row>
    <row r="6" spans="1:8" s="1" customFormat="1" x14ac:dyDescent="0.25">
      <c r="A6" s="6">
        <v>1</v>
      </c>
      <c r="B6" s="6" t="s">
        <v>40</v>
      </c>
      <c r="C6" s="6">
        <v>2684.04</v>
      </c>
      <c r="D6" s="5">
        <f>C6</f>
        <v>2684.04</v>
      </c>
    </row>
    <row r="7" spans="1:8" s="1" customFormat="1" x14ac:dyDescent="0.25">
      <c r="A7" s="6"/>
      <c r="B7" s="5" t="s">
        <v>14</v>
      </c>
      <c r="C7" s="6"/>
      <c r="D7" s="20"/>
    </row>
    <row r="8" spans="1:8" s="38" customFormat="1" x14ac:dyDescent="0.25">
      <c r="A8" s="10">
        <v>1</v>
      </c>
      <c r="B8" s="8" t="s">
        <v>41</v>
      </c>
      <c r="C8" s="10">
        <v>4524.5</v>
      </c>
      <c r="D8" s="41">
        <f>C8+D6</f>
        <v>7208.54</v>
      </c>
    </row>
    <row r="9" spans="1:8" x14ac:dyDescent="0.25">
      <c r="A9" s="8"/>
      <c r="B9" s="5" t="s">
        <v>21</v>
      </c>
      <c r="C9" s="8"/>
      <c r="D9" s="42"/>
    </row>
    <row r="10" spans="1:8" x14ac:dyDescent="0.25">
      <c r="A10" s="8">
        <v>1</v>
      </c>
      <c r="B10" s="6" t="s">
        <v>42</v>
      </c>
      <c r="C10" s="8">
        <v>1931</v>
      </c>
      <c r="D10" s="41"/>
    </row>
    <row r="11" spans="1:8" s="38" customFormat="1" x14ac:dyDescent="0.25">
      <c r="A11" s="8">
        <v>2</v>
      </c>
      <c r="B11" s="6" t="s">
        <v>43</v>
      </c>
      <c r="C11" s="8">
        <v>2490</v>
      </c>
      <c r="D11" s="41"/>
    </row>
    <row r="12" spans="1:8" ht="30" x14ac:dyDescent="0.25">
      <c r="A12" s="5">
        <v>3</v>
      </c>
      <c r="B12" s="6" t="s">
        <v>44</v>
      </c>
      <c r="C12" s="6">
        <v>7480</v>
      </c>
      <c r="D12" s="5"/>
    </row>
    <row r="13" spans="1:8" x14ac:dyDescent="0.25">
      <c r="A13" s="10">
        <v>4</v>
      </c>
      <c r="B13" s="6" t="s">
        <v>45</v>
      </c>
      <c r="C13" s="8">
        <v>6818.4</v>
      </c>
      <c r="D13" s="41"/>
    </row>
    <row r="14" spans="1:8" x14ac:dyDescent="0.25">
      <c r="A14" s="10"/>
      <c r="B14" s="5" t="s">
        <v>22</v>
      </c>
      <c r="C14" s="10">
        <f>SUM(C10:C13)</f>
        <v>18719.400000000001</v>
      </c>
      <c r="D14" s="41">
        <f>C14+D8</f>
        <v>25927.94</v>
      </c>
    </row>
    <row r="15" spans="1:8" x14ac:dyDescent="0.25">
      <c r="A15" s="8"/>
      <c r="B15" s="5" t="s">
        <v>48</v>
      </c>
      <c r="C15" s="8"/>
      <c r="D15" s="8"/>
    </row>
    <row r="16" spans="1:8" x14ac:dyDescent="0.25">
      <c r="A16" s="8">
        <v>1</v>
      </c>
      <c r="B16" s="64" t="s">
        <v>91</v>
      </c>
      <c r="C16" s="10">
        <v>12086.3</v>
      </c>
      <c r="D16" s="41">
        <f>C16+D14</f>
        <v>38014.239999999998</v>
      </c>
    </row>
    <row r="17" spans="1:4" x14ac:dyDescent="0.25">
      <c r="A17" s="8"/>
      <c r="B17" s="5" t="s">
        <v>50</v>
      </c>
      <c r="C17" s="8"/>
      <c r="D17" s="8"/>
    </row>
    <row r="18" spans="1:4" ht="30" x14ac:dyDescent="0.25">
      <c r="A18" s="8">
        <v>1</v>
      </c>
      <c r="B18" s="66" t="s">
        <v>100</v>
      </c>
      <c r="C18" s="8">
        <v>9243.7999999999993</v>
      </c>
      <c r="D18" s="41">
        <f>C18+D16</f>
        <v>47258.039999999994</v>
      </c>
    </row>
    <row r="19" spans="1:4" x14ac:dyDescent="0.25">
      <c r="A19" s="8"/>
      <c r="B19" s="5" t="s">
        <v>51</v>
      </c>
      <c r="C19" s="10"/>
      <c r="D19" s="10"/>
    </row>
    <row r="20" spans="1:4" x14ac:dyDescent="0.25">
      <c r="A20" s="8">
        <v>1</v>
      </c>
      <c r="B20" s="72" t="s">
        <v>102</v>
      </c>
      <c r="C20" s="10">
        <v>3884.1</v>
      </c>
      <c r="D20" s="41">
        <f>C20+D18</f>
        <v>51142.139999999992</v>
      </c>
    </row>
    <row r="21" spans="1:4" x14ac:dyDescent="0.25">
      <c r="A21" s="8"/>
      <c r="B21" s="6"/>
      <c r="C21" s="8"/>
      <c r="D21" s="8"/>
    </row>
    <row r="22" spans="1:4" x14ac:dyDescent="0.25">
      <c r="A22" s="8"/>
      <c r="B22" s="6"/>
      <c r="C22" s="8"/>
      <c r="D22" s="8"/>
    </row>
    <row r="23" spans="1:4" x14ac:dyDescent="0.25">
      <c r="A23" s="8"/>
      <c r="B23" s="5"/>
      <c r="C23" s="10"/>
      <c r="D23" s="10"/>
    </row>
    <row r="24" spans="1:4" x14ac:dyDescent="0.25">
      <c r="A24" s="8"/>
      <c r="B24" s="5"/>
      <c r="C24" s="8"/>
      <c r="D24" s="8"/>
    </row>
    <row r="25" spans="1:4" x14ac:dyDescent="0.25">
      <c r="A25" s="8"/>
      <c r="B25" s="6"/>
      <c r="C25" s="8"/>
      <c r="D25" s="8"/>
    </row>
    <row r="26" spans="1:4" x14ac:dyDescent="0.25">
      <c r="A26" s="8"/>
      <c r="B26" s="5"/>
      <c r="C26" s="10"/>
      <c r="D26" s="10"/>
    </row>
    <row r="27" spans="1:4" x14ac:dyDescent="0.25">
      <c r="A27" s="8"/>
      <c r="B27" s="5"/>
      <c r="C27" s="8"/>
      <c r="D27" s="8"/>
    </row>
    <row r="28" spans="1:4" x14ac:dyDescent="0.25">
      <c r="A28" s="8"/>
      <c r="B28" s="6"/>
      <c r="C28" s="8"/>
      <c r="D28" s="8"/>
    </row>
    <row r="29" spans="1:4" x14ac:dyDescent="0.25">
      <c r="A29" s="8"/>
      <c r="B29" s="5"/>
      <c r="C29" s="10"/>
      <c r="D29" s="10"/>
    </row>
    <row r="30" spans="1:4" x14ac:dyDescent="0.25">
      <c r="A30" s="8"/>
      <c r="B30" s="5"/>
      <c r="C30" s="8"/>
      <c r="D30" s="8"/>
    </row>
    <row r="31" spans="1:4" x14ac:dyDescent="0.25">
      <c r="A31" s="8"/>
      <c r="B31" s="6"/>
      <c r="C31" s="8"/>
      <c r="D31" s="10"/>
    </row>
    <row r="32" spans="1:4" x14ac:dyDescent="0.25">
      <c r="A32" s="8"/>
      <c r="B32" s="5"/>
      <c r="C32" s="10"/>
      <c r="D32" s="10"/>
    </row>
    <row r="33" spans="1:4" x14ac:dyDescent="0.25">
      <c r="A33" s="8"/>
      <c r="B33" s="6"/>
      <c r="C33" s="8"/>
      <c r="D33" s="8"/>
    </row>
    <row r="34" spans="1:4" x14ac:dyDescent="0.25">
      <c r="A34" s="8"/>
      <c r="B34" s="5"/>
      <c r="C34" s="10"/>
      <c r="D34" s="1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2" zoomScale="65" zoomScaleNormal="65" workbookViewId="0">
      <selection activeCell="M7" sqref="M7"/>
    </sheetView>
  </sheetViews>
  <sheetFormatPr defaultColWidth="9"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8.85546875" customWidth="1"/>
    <col min="7" max="7" width="16.140625" customWidth="1"/>
    <col min="8" max="8" width="16.28515625" customWidth="1"/>
    <col min="9" max="9" width="17.42578125" customWidth="1"/>
    <col min="10" max="10" width="16.42578125" customWidth="1"/>
    <col min="11" max="11" width="16.5703125" customWidth="1"/>
    <col min="12" max="13" width="15.28515625" customWidth="1"/>
    <col min="14" max="14" width="19.28515625" customWidth="1"/>
  </cols>
  <sheetData>
    <row r="1" spans="1:14" ht="21" x14ac:dyDescent="0.35">
      <c r="A1" s="69" t="s">
        <v>46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15.75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21" customFormat="1" ht="20.25" customHeight="1" x14ac:dyDescent="0.25">
      <c r="A3" s="3"/>
      <c r="B3" s="24" t="s">
        <v>6</v>
      </c>
      <c r="C3" s="24" t="s">
        <v>11</v>
      </c>
      <c r="D3" s="24" t="s">
        <v>14</v>
      </c>
      <c r="E3" s="24" t="s">
        <v>16</v>
      </c>
      <c r="F3" s="24" t="s">
        <v>19</v>
      </c>
      <c r="G3" s="24" t="s">
        <v>21</v>
      </c>
      <c r="H3" s="24" t="s">
        <v>23</v>
      </c>
      <c r="I3" s="24" t="s">
        <v>47</v>
      </c>
      <c r="J3" s="24" t="s">
        <v>48</v>
      </c>
      <c r="K3" s="24" t="s">
        <v>49</v>
      </c>
      <c r="L3" s="24" t="s">
        <v>50</v>
      </c>
      <c r="M3" s="24" t="s">
        <v>51</v>
      </c>
      <c r="N3" s="35" t="s">
        <v>52</v>
      </c>
    </row>
    <row r="4" spans="1:14" ht="39.75" customHeight="1" x14ac:dyDescent="0.35">
      <c r="A4" s="25" t="s">
        <v>53</v>
      </c>
      <c r="B4" s="26">
        <f>B5+B6+B7</f>
        <v>61124.51</v>
      </c>
      <c r="C4" s="26">
        <f t="shared" ref="C4:N4" si="0">C5+C6+C7</f>
        <v>52094.51</v>
      </c>
      <c r="D4" s="26">
        <f t="shared" si="0"/>
        <v>52094.51</v>
      </c>
      <c r="E4" s="26">
        <f t="shared" si="0"/>
        <v>52094.51</v>
      </c>
      <c r="F4" s="26">
        <f t="shared" si="0"/>
        <v>52094.51</v>
      </c>
      <c r="G4" s="26">
        <f t="shared" si="0"/>
        <v>52094.51</v>
      </c>
      <c r="H4" s="26">
        <f t="shared" si="0"/>
        <v>57309.83</v>
      </c>
      <c r="I4" s="26">
        <f t="shared" si="0"/>
        <v>57309.83</v>
      </c>
      <c r="J4" s="26">
        <f t="shared" si="0"/>
        <v>57309.83</v>
      </c>
      <c r="K4" s="26">
        <f t="shared" si="0"/>
        <v>57309.83</v>
      </c>
      <c r="L4" s="26">
        <f t="shared" si="0"/>
        <v>57309.83</v>
      </c>
      <c r="M4" s="26">
        <f t="shared" si="0"/>
        <v>75684.83</v>
      </c>
      <c r="N4" s="26">
        <f t="shared" si="0"/>
        <v>683831.04</v>
      </c>
    </row>
    <row r="5" spans="1:14" ht="39" customHeight="1" x14ac:dyDescent="0.35">
      <c r="A5" s="25" t="s">
        <v>54</v>
      </c>
      <c r="B5" s="27">
        <v>38030.75</v>
      </c>
      <c r="C5" s="27">
        <v>38030.75</v>
      </c>
      <c r="D5" s="27">
        <v>38030.75</v>
      </c>
      <c r="E5" s="27">
        <v>38030.75</v>
      </c>
      <c r="F5" s="27">
        <v>38030.75</v>
      </c>
      <c r="G5" s="27">
        <v>38030.75</v>
      </c>
      <c r="H5" s="27">
        <v>41839.69</v>
      </c>
      <c r="I5" s="27">
        <v>41839.69</v>
      </c>
      <c r="J5" s="27">
        <v>41839.69</v>
      </c>
      <c r="K5" s="27">
        <v>41839.69</v>
      </c>
      <c r="L5" s="27">
        <v>41839.69</v>
      </c>
      <c r="M5" s="27">
        <v>41839.69</v>
      </c>
      <c r="N5" s="27">
        <f t="shared" ref="N5:N23" si="1">SUM(B5:M5)</f>
        <v>479222.64</v>
      </c>
    </row>
    <row r="6" spans="1:14" ht="44.25" customHeight="1" x14ac:dyDescent="0.35">
      <c r="A6" s="25" t="s">
        <v>55</v>
      </c>
      <c r="B6" s="27">
        <v>14063.76</v>
      </c>
      <c r="C6" s="27">
        <v>14063.76</v>
      </c>
      <c r="D6" s="27">
        <v>14063.76</v>
      </c>
      <c r="E6" s="27">
        <v>14063.76</v>
      </c>
      <c r="F6" s="27">
        <v>14063.76</v>
      </c>
      <c r="G6" s="27">
        <v>14063.76</v>
      </c>
      <c r="H6" s="27">
        <v>15470.14</v>
      </c>
      <c r="I6" s="27">
        <v>15470.14</v>
      </c>
      <c r="J6" s="27">
        <v>15470.14</v>
      </c>
      <c r="K6" s="27">
        <v>15470.14</v>
      </c>
      <c r="L6" s="27">
        <v>15470.14</v>
      </c>
      <c r="M6" s="27">
        <v>15470.14</v>
      </c>
      <c r="N6" s="27">
        <f t="shared" si="1"/>
        <v>177203.40000000002</v>
      </c>
    </row>
    <row r="7" spans="1:14" ht="44.25" customHeight="1" x14ac:dyDescent="0.35">
      <c r="A7" s="25" t="s">
        <v>56</v>
      </c>
      <c r="B7" s="27">
        <v>9030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>
        <v>18375</v>
      </c>
      <c r="N7" s="27">
        <f t="shared" si="1"/>
        <v>27405</v>
      </c>
    </row>
    <row r="8" spans="1:14" ht="36" customHeight="1" x14ac:dyDescent="0.35">
      <c r="A8" s="28" t="s">
        <v>57</v>
      </c>
      <c r="B8" s="26">
        <f>B9+B10+B11+B12+B13</f>
        <v>60136.27</v>
      </c>
      <c r="C8" s="26">
        <f t="shared" ref="C8:M8" si="2">C9+C10+C11+C12+C13</f>
        <v>55163.29</v>
      </c>
      <c r="D8" s="26">
        <f t="shared" si="2"/>
        <v>57653.98</v>
      </c>
      <c r="E8" s="26">
        <f t="shared" si="2"/>
        <v>57927.83</v>
      </c>
      <c r="F8" s="26">
        <f t="shared" si="2"/>
        <v>53443.519999999997</v>
      </c>
      <c r="G8" s="26">
        <f t="shared" si="2"/>
        <v>58718.01</v>
      </c>
      <c r="H8" s="26">
        <f t="shared" si="2"/>
        <v>57730.47</v>
      </c>
      <c r="I8" s="26">
        <f t="shared" si="2"/>
        <v>66489.540000000008</v>
      </c>
      <c r="J8" s="26">
        <f t="shared" si="2"/>
        <v>58047.28</v>
      </c>
      <c r="K8" s="26">
        <f t="shared" si="2"/>
        <v>62850.65</v>
      </c>
      <c r="L8" s="26">
        <f t="shared" si="2"/>
        <v>58554.06</v>
      </c>
      <c r="M8" s="26">
        <f t="shared" si="2"/>
        <v>91417.989999999991</v>
      </c>
      <c r="N8" s="26">
        <f t="shared" si="1"/>
        <v>738132.89000000013</v>
      </c>
    </row>
    <row r="9" spans="1:14" ht="40.5" customHeight="1" x14ac:dyDescent="0.35">
      <c r="A9" s="25" t="s">
        <v>58</v>
      </c>
      <c r="B9" s="27">
        <v>3043.42</v>
      </c>
      <c r="C9" s="27">
        <v>3094.92</v>
      </c>
      <c r="D9" s="27">
        <v>3412.42</v>
      </c>
      <c r="E9" s="27">
        <v>4671.92</v>
      </c>
      <c r="F9" s="27">
        <v>2158.92</v>
      </c>
      <c r="G9" s="27">
        <v>2158.92</v>
      </c>
      <c r="H9" s="27">
        <v>2158.92</v>
      </c>
      <c r="I9" s="27">
        <v>7323.32</v>
      </c>
      <c r="J9" s="27">
        <v>4648.92</v>
      </c>
      <c r="K9" s="27">
        <v>2158.92</v>
      </c>
      <c r="L9" s="27">
        <v>2158.92</v>
      </c>
      <c r="M9" s="27">
        <v>2158.92</v>
      </c>
      <c r="N9" s="26">
        <f t="shared" si="1"/>
        <v>39148.439999999995</v>
      </c>
    </row>
    <row r="10" spans="1:14" ht="45.75" customHeight="1" x14ac:dyDescent="0.35">
      <c r="A10" s="25" t="s">
        <v>59</v>
      </c>
      <c r="B10" s="29">
        <v>14540</v>
      </c>
      <c r="C10" s="27">
        <v>13280</v>
      </c>
      <c r="D10" s="27">
        <v>13280</v>
      </c>
      <c r="E10" s="27">
        <v>13280</v>
      </c>
      <c r="F10" s="27">
        <v>13280</v>
      </c>
      <c r="G10" s="27">
        <v>13280</v>
      </c>
      <c r="H10" s="27">
        <v>14990</v>
      </c>
      <c r="I10" s="27">
        <v>14990</v>
      </c>
      <c r="J10" s="27">
        <v>14990</v>
      </c>
      <c r="K10" s="27">
        <v>19718.3</v>
      </c>
      <c r="L10" s="27">
        <v>14990</v>
      </c>
      <c r="M10" s="27">
        <v>14990</v>
      </c>
      <c r="N10" s="26">
        <f t="shared" si="1"/>
        <v>175608.3</v>
      </c>
    </row>
    <row r="11" spans="1:14" ht="45.75" customHeight="1" x14ac:dyDescent="0.35">
      <c r="A11" s="30" t="s">
        <v>60</v>
      </c>
      <c r="B11" s="29"/>
      <c r="C11" s="27"/>
      <c r="D11" s="27"/>
      <c r="E11" s="27"/>
      <c r="F11" s="27"/>
      <c r="G11" s="27">
        <v>1320</v>
      </c>
      <c r="H11" s="27"/>
      <c r="I11" s="27">
        <v>1029.5999999999999</v>
      </c>
      <c r="J11" s="27"/>
      <c r="K11" s="27"/>
      <c r="L11" s="27">
        <v>2213</v>
      </c>
      <c r="M11" s="27"/>
      <c r="N11" s="26">
        <f t="shared" si="1"/>
        <v>4562.6000000000004</v>
      </c>
    </row>
    <row r="12" spans="1:14" ht="45.75" customHeight="1" x14ac:dyDescent="0.35">
      <c r="A12" s="30" t="s">
        <v>61</v>
      </c>
      <c r="B12" s="27">
        <v>34632.01</v>
      </c>
      <c r="C12" s="27">
        <v>34632.01</v>
      </c>
      <c r="D12" s="27">
        <v>34632.01</v>
      </c>
      <c r="E12" s="27">
        <v>34632.01</v>
      </c>
      <c r="F12" s="27">
        <v>34632.01</v>
      </c>
      <c r="G12" s="27">
        <v>34632.01</v>
      </c>
      <c r="H12" s="27">
        <v>34632.01</v>
      </c>
      <c r="I12" s="27">
        <v>34632.01</v>
      </c>
      <c r="J12" s="27">
        <v>34632.01</v>
      </c>
      <c r="K12" s="27">
        <v>34632.01</v>
      </c>
      <c r="L12" s="27">
        <v>34632.01</v>
      </c>
      <c r="M12" s="27">
        <v>61799.98</v>
      </c>
      <c r="N12" s="26">
        <f t="shared" si="1"/>
        <v>442752.09</v>
      </c>
    </row>
    <row r="13" spans="1:14" ht="21.75" customHeight="1" x14ac:dyDescent="0.35">
      <c r="A13" s="25" t="s">
        <v>62</v>
      </c>
      <c r="B13" s="27">
        <v>7920.84</v>
      </c>
      <c r="C13" s="27">
        <v>4156.3599999999997</v>
      </c>
      <c r="D13" s="27">
        <v>6329.55</v>
      </c>
      <c r="E13" s="27">
        <v>5343.9</v>
      </c>
      <c r="F13" s="27">
        <v>3372.59</v>
      </c>
      <c r="G13" s="27">
        <v>7327.08</v>
      </c>
      <c r="H13" s="27">
        <v>5949.54</v>
      </c>
      <c r="I13" s="27">
        <v>8514.61</v>
      </c>
      <c r="J13" s="27">
        <v>3776.35</v>
      </c>
      <c r="K13" s="27">
        <v>6341.42</v>
      </c>
      <c r="L13" s="27">
        <v>4560.13</v>
      </c>
      <c r="M13" s="27">
        <v>12469.09</v>
      </c>
      <c r="N13" s="27">
        <f t="shared" si="1"/>
        <v>76061.459999999992</v>
      </c>
    </row>
    <row r="14" spans="1:14" ht="23.25" customHeight="1" x14ac:dyDescent="0.35">
      <c r="A14" s="28" t="s">
        <v>63</v>
      </c>
      <c r="B14" s="26">
        <f t="shared" ref="B14:M14" si="3">B15+B16+B17</f>
        <v>0</v>
      </c>
      <c r="C14" s="26">
        <f t="shared" si="3"/>
        <v>9794.0400000000009</v>
      </c>
      <c r="D14" s="26">
        <f t="shared" si="3"/>
        <v>6798.3</v>
      </c>
      <c r="E14" s="26">
        <f t="shared" si="3"/>
        <v>0</v>
      </c>
      <c r="F14" s="26">
        <f t="shared" si="3"/>
        <v>0</v>
      </c>
      <c r="G14" s="26">
        <f t="shared" si="3"/>
        <v>22893.4</v>
      </c>
      <c r="H14" s="26">
        <f t="shared" si="3"/>
        <v>0</v>
      </c>
      <c r="I14" s="26">
        <f t="shared" si="3"/>
        <v>0</v>
      </c>
      <c r="J14" s="26">
        <f t="shared" si="3"/>
        <v>12086.3</v>
      </c>
      <c r="K14" s="26">
        <f t="shared" si="3"/>
        <v>0</v>
      </c>
      <c r="L14" s="26">
        <f t="shared" si="3"/>
        <v>11057.8</v>
      </c>
      <c r="M14" s="26">
        <f t="shared" si="3"/>
        <v>3884.1</v>
      </c>
      <c r="N14" s="26">
        <f t="shared" si="1"/>
        <v>66513.940000000017</v>
      </c>
    </row>
    <row r="15" spans="1:14" ht="42" customHeight="1" x14ac:dyDescent="0.35">
      <c r="A15" s="25" t="s">
        <v>64</v>
      </c>
      <c r="B15" s="27"/>
      <c r="C15" s="27">
        <v>2684.04</v>
      </c>
      <c r="D15" s="27">
        <v>4524.5</v>
      </c>
      <c r="E15" s="27"/>
      <c r="F15" s="27"/>
      <c r="G15" s="27">
        <v>18719.400000000001</v>
      </c>
      <c r="H15" s="27"/>
      <c r="I15" s="27"/>
      <c r="J15" s="27">
        <v>12086.3</v>
      </c>
      <c r="K15" s="27"/>
      <c r="L15" s="27">
        <v>9243.7999999999993</v>
      </c>
      <c r="M15" s="27">
        <v>3884.1</v>
      </c>
      <c r="N15" s="27">
        <f t="shared" si="1"/>
        <v>51142.140000000007</v>
      </c>
    </row>
    <row r="16" spans="1:14" ht="40.5" customHeight="1" x14ac:dyDescent="0.35">
      <c r="A16" s="25" t="s">
        <v>65</v>
      </c>
      <c r="B16" s="27"/>
      <c r="C16" s="27">
        <f>3200</f>
        <v>3200</v>
      </c>
      <c r="D16" s="27">
        <v>2273.8000000000002</v>
      </c>
      <c r="E16" s="27"/>
      <c r="F16" s="27"/>
      <c r="G16" s="27"/>
      <c r="H16" s="27"/>
      <c r="I16" s="27"/>
      <c r="J16" s="27"/>
      <c r="K16" s="27"/>
      <c r="L16" s="27">
        <v>1814</v>
      </c>
      <c r="M16" s="27"/>
      <c r="N16" s="27">
        <f t="shared" si="1"/>
        <v>7287.8</v>
      </c>
    </row>
    <row r="17" spans="1:14" ht="40.5" customHeight="1" x14ac:dyDescent="0.35">
      <c r="A17" s="30" t="s">
        <v>66</v>
      </c>
      <c r="B17" s="27"/>
      <c r="C17" s="27">
        <v>3910</v>
      </c>
      <c r="D17" s="27"/>
      <c r="E17" s="27"/>
      <c r="F17" s="27"/>
      <c r="G17" s="27">
        <v>4174</v>
      </c>
      <c r="H17" s="27"/>
      <c r="I17" s="27"/>
      <c r="J17" s="27"/>
      <c r="K17" s="27"/>
      <c r="L17" s="27"/>
      <c r="M17" s="27"/>
      <c r="N17" s="27">
        <f t="shared" si="1"/>
        <v>8084</v>
      </c>
    </row>
    <row r="18" spans="1:14" ht="40.5" customHeight="1" x14ac:dyDescent="0.35">
      <c r="A18" s="31" t="s">
        <v>67</v>
      </c>
      <c r="B18" s="27"/>
      <c r="C18" s="27"/>
      <c r="D18" s="27"/>
      <c r="E18" s="27"/>
      <c r="F18" s="27">
        <v>4374.3999999999996</v>
      </c>
      <c r="G18" s="27">
        <v>9252.7999999999993</v>
      </c>
      <c r="H18" s="27">
        <v>1742.5</v>
      </c>
      <c r="I18" s="27">
        <v>34937.699999999997</v>
      </c>
      <c r="J18" s="27"/>
      <c r="K18" s="27"/>
      <c r="L18" s="27"/>
      <c r="M18" s="27"/>
      <c r="N18" s="26">
        <f t="shared" si="1"/>
        <v>50307.399999999994</v>
      </c>
    </row>
    <row r="19" spans="1:14" ht="40.5" customHeight="1" x14ac:dyDescent="0.35">
      <c r="A19" s="28" t="s">
        <v>68</v>
      </c>
      <c r="B19" s="26">
        <f>B20+B21+B22</f>
        <v>0</v>
      </c>
      <c r="C19" s="26">
        <f t="shared" ref="C19:M19" si="4">C20+C21+C22</f>
        <v>0</v>
      </c>
      <c r="D19" s="26">
        <f t="shared" si="4"/>
        <v>0</v>
      </c>
      <c r="E19" s="26">
        <f t="shared" si="4"/>
        <v>0</v>
      </c>
      <c r="F19" s="26">
        <f t="shared" si="4"/>
        <v>0</v>
      </c>
      <c r="G19" s="26">
        <f t="shared" si="4"/>
        <v>0</v>
      </c>
      <c r="H19" s="26">
        <f t="shared" si="4"/>
        <v>0</v>
      </c>
      <c r="I19" s="26">
        <f t="shared" si="4"/>
        <v>0</v>
      </c>
      <c r="J19" s="26">
        <f t="shared" si="4"/>
        <v>0</v>
      </c>
      <c r="K19" s="26">
        <f t="shared" si="4"/>
        <v>0</v>
      </c>
      <c r="L19" s="36">
        <f t="shared" si="4"/>
        <v>0</v>
      </c>
      <c r="M19" s="26">
        <f t="shared" si="4"/>
        <v>0</v>
      </c>
      <c r="N19" s="26">
        <f t="shared" ref="N19:N22" si="5">SUM(B19:M19)</f>
        <v>0</v>
      </c>
    </row>
    <row r="20" spans="1:14" ht="40.5" customHeight="1" x14ac:dyDescent="0.35">
      <c r="A20" s="25" t="s">
        <v>69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37"/>
      <c r="M20" s="27"/>
      <c r="N20" s="27">
        <f t="shared" si="5"/>
        <v>0</v>
      </c>
    </row>
    <row r="21" spans="1:14" ht="40.5" customHeight="1" x14ac:dyDescent="0.35">
      <c r="A21" s="25" t="s">
        <v>70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>
        <f t="shared" si="5"/>
        <v>0</v>
      </c>
    </row>
    <row r="22" spans="1:14" ht="40.5" customHeight="1" x14ac:dyDescent="0.35">
      <c r="A22" s="30" t="s">
        <v>71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>
        <f t="shared" si="5"/>
        <v>0</v>
      </c>
    </row>
    <row r="23" spans="1:14" ht="39.75" customHeight="1" x14ac:dyDescent="0.35">
      <c r="A23" s="28" t="s">
        <v>72</v>
      </c>
      <c r="B23" s="26">
        <v>28713.51</v>
      </c>
      <c r="C23" s="26">
        <v>28713.51</v>
      </c>
      <c r="D23" s="26">
        <v>28713.51</v>
      </c>
      <c r="E23" s="26">
        <v>28713.51</v>
      </c>
      <c r="F23" s="26">
        <v>28713.51</v>
      </c>
      <c r="G23" s="26">
        <v>28713.51</v>
      </c>
      <c r="H23" s="26">
        <v>31643.46</v>
      </c>
      <c r="I23" s="26">
        <v>31643.46</v>
      </c>
      <c r="J23" s="26">
        <v>31643.46</v>
      </c>
      <c r="K23" s="26">
        <v>31643.46</v>
      </c>
      <c r="L23" s="26">
        <v>31643.46</v>
      </c>
      <c r="M23" s="26">
        <v>31643.46</v>
      </c>
      <c r="N23" s="26">
        <f t="shared" si="1"/>
        <v>362141.82000000007</v>
      </c>
    </row>
    <row r="24" spans="1:14" ht="22.5" customHeight="1" x14ac:dyDescent="0.35">
      <c r="A24" s="28" t="s">
        <v>73</v>
      </c>
      <c r="B24" s="26">
        <f>B4+B8+B14+B23+B18+B19</f>
        <v>149974.29</v>
      </c>
      <c r="C24" s="26">
        <f t="shared" ref="C24:N24" si="6">C4+C8+C14+C23+C18+C19</f>
        <v>145765.35</v>
      </c>
      <c r="D24" s="26">
        <f t="shared" si="6"/>
        <v>145260.29999999999</v>
      </c>
      <c r="E24" s="26">
        <f t="shared" si="6"/>
        <v>138735.85</v>
      </c>
      <c r="F24" s="26">
        <f t="shared" si="6"/>
        <v>138625.94</v>
      </c>
      <c r="G24" s="26">
        <f t="shared" si="6"/>
        <v>171672.23</v>
      </c>
      <c r="H24" s="26">
        <f t="shared" si="6"/>
        <v>148426.26</v>
      </c>
      <c r="I24" s="26">
        <f t="shared" si="6"/>
        <v>190380.53000000003</v>
      </c>
      <c r="J24" s="26">
        <f t="shared" si="6"/>
        <v>159086.87</v>
      </c>
      <c r="K24" s="26">
        <f t="shared" si="6"/>
        <v>151803.94</v>
      </c>
      <c r="L24" s="26">
        <f t="shared" si="6"/>
        <v>158565.15</v>
      </c>
      <c r="M24" s="26">
        <f t="shared" si="6"/>
        <v>202630.38</v>
      </c>
      <c r="N24" s="26">
        <f t="shared" si="6"/>
        <v>1900927.09</v>
      </c>
    </row>
    <row r="25" spans="1:14" ht="15.75" x14ac:dyDescent="0.25">
      <c r="A25" s="70" t="s">
        <v>74</v>
      </c>
      <c r="B25" s="70"/>
      <c r="C25" s="70"/>
      <c r="D25" s="32"/>
      <c r="E25" s="32"/>
      <c r="F25" s="32"/>
      <c r="G25" s="33"/>
      <c r="H25" s="32"/>
      <c r="I25" s="32"/>
      <c r="J25" s="32"/>
      <c r="K25" s="32"/>
      <c r="L25" s="71" t="s">
        <v>75</v>
      </c>
      <c r="M25" s="71"/>
      <c r="N25" s="71"/>
    </row>
    <row r="26" spans="1:14" ht="15.75" x14ac:dyDescent="0.25">
      <c r="A26" s="34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4" ht="15.75" x14ac:dyDescent="0.25">
      <c r="A27" s="70" t="s">
        <v>76</v>
      </c>
      <c r="B27" s="70"/>
      <c r="C27" s="70"/>
      <c r="D27" s="32"/>
      <c r="E27" s="32"/>
      <c r="F27" s="32"/>
      <c r="G27" s="32"/>
      <c r="H27" s="32"/>
      <c r="I27" s="32"/>
      <c r="J27" s="32"/>
      <c r="K27" s="32"/>
      <c r="L27" s="71" t="s">
        <v>77</v>
      </c>
      <c r="M27" s="71"/>
      <c r="N27" s="71"/>
    </row>
  </sheetData>
  <mergeCells count="5">
    <mergeCell ref="A1:N1"/>
    <mergeCell ref="A25:C25"/>
    <mergeCell ref="L25:N25"/>
    <mergeCell ref="A27:C27"/>
    <mergeCell ref="L27:N27"/>
  </mergeCells>
  <pageMargins left="0.70866141732283505" right="0.70866141732283505" top="0.74803149606299202" bottom="0.74803149606299202" header="0.31496062992126" footer="0.31496062992126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4"/>
  <sheetViews>
    <sheetView workbookViewId="0">
      <selection activeCell="D17" sqref="D17"/>
    </sheetView>
  </sheetViews>
  <sheetFormatPr defaultColWidth="9"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67" t="s">
        <v>0</v>
      </c>
      <c r="C1" s="67"/>
      <c r="D1" s="67"/>
    </row>
    <row r="2" spans="1:4" ht="15.75" x14ac:dyDescent="0.25">
      <c r="A2" s="1"/>
      <c r="B2" s="68" t="s">
        <v>1</v>
      </c>
      <c r="C2" s="68"/>
      <c r="D2" s="68"/>
    </row>
    <row r="3" spans="1:4" ht="15.75" x14ac:dyDescent="0.25">
      <c r="A3" s="1"/>
      <c r="B3" s="67" t="s">
        <v>78</v>
      </c>
      <c r="C3" s="67"/>
      <c r="D3" s="67"/>
    </row>
    <row r="4" spans="1:4" ht="26.25" x14ac:dyDescent="0.25">
      <c r="A4" s="2"/>
      <c r="B4" s="3" t="s">
        <v>3</v>
      </c>
      <c r="C4" s="2" t="s">
        <v>4</v>
      </c>
      <c r="D4" s="3" t="s">
        <v>5</v>
      </c>
    </row>
    <row r="5" spans="1:4" x14ac:dyDescent="0.25">
      <c r="A5" s="4"/>
      <c r="B5" s="5" t="s">
        <v>19</v>
      </c>
      <c r="C5" s="4"/>
      <c r="D5" s="4"/>
    </row>
    <row r="6" spans="1:4" x14ac:dyDescent="0.25">
      <c r="A6" s="6">
        <v>1</v>
      </c>
      <c r="B6" s="6" t="s">
        <v>79</v>
      </c>
      <c r="C6" s="7">
        <v>4374.3999999999996</v>
      </c>
      <c r="D6" s="5">
        <f>C6</f>
        <v>4374.3999999999996</v>
      </c>
    </row>
    <row r="7" spans="1:4" x14ac:dyDescent="0.25">
      <c r="A7" s="8"/>
      <c r="B7" s="5" t="s">
        <v>21</v>
      </c>
      <c r="C7" s="9"/>
      <c r="D7" s="10"/>
    </row>
    <row r="8" spans="1:4" x14ac:dyDescent="0.25">
      <c r="A8" s="8">
        <v>1</v>
      </c>
      <c r="B8" s="6" t="s">
        <v>80</v>
      </c>
      <c r="C8" s="11">
        <f>2852.8+6400</f>
        <v>9252.7999999999993</v>
      </c>
      <c r="D8" s="12">
        <f>C8+D6</f>
        <v>13627.2</v>
      </c>
    </row>
    <row r="9" spans="1:4" x14ac:dyDescent="0.25">
      <c r="A9" s="13"/>
      <c r="B9" s="14" t="s">
        <v>23</v>
      </c>
      <c r="C9" s="10"/>
      <c r="D9" s="10"/>
    </row>
    <row r="10" spans="1:4" x14ac:dyDescent="0.25">
      <c r="A10" s="15">
        <v>1</v>
      </c>
      <c r="B10" s="16" t="s">
        <v>81</v>
      </c>
      <c r="C10" s="17">
        <v>1742.5</v>
      </c>
      <c r="D10" s="18">
        <f>C10+D8</f>
        <v>15369.7</v>
      </c>
    </row>
    <row r="11" spans="1:4" x14ac:dyDescent="0.25">
      <c r="A11" s="8"/>
      <c r="B11" s="5" t="s">
        <v>47</v>
      </c>
      <c r="C11" s="8"/>
      <c r="D11" s="10"/>
    </row>
    <row r="12" spans="1:4" x14ac:dyDescent="0.25">
      <c r="A12" s="8">
        <v>1</v>
      </c>
      <c r="B12" s="63" t="s">
        <v>80</v>
      </c>
      <c r="C12" s="8">
        <v>9920.2999999999993</v>
      </c>
      <c r="D12" s="10"/>
    </row>
    <row r="13" spans="1:4" x14ac:dyDescent="0.25">
      <c r="A13" s="8">
        <v>2</v>
      </c>
      <c r="B13" s="63" t="s">
        <v>86</v>
      </c>
      <c r="C13" s="8">
        <v>4235</v>
      </c>
      <c r="D13" s="10"/>
    </row>
    <row r="14" spans="1:4" x14ac:dyDescent="0.25">
      <c r="A14" s="8">
        <v>3</v>
      </c>
      <c r="B14" s="63" t="s">
        <v>87</v>
      </c>
      <c r="C14" s="63">
        <v>8015.4</v>
      </c>
      <c r="D14" s="10"/>
    </row>
    <row r="15" spans="1:4" x14ac:dyDescent="0.25">
      <c r="A15" s="8">
        <v>4</v>
      </c>
      <c r="B15" s="63" t="s">
        <v>88</v>
      </c>
      <c r="C15" s="8">
        <v>12767</v>
      </c>
      <c r="D15" s="10"/>
    </row>
    <row r="16" spans="1:4" x14ac:dyDescent="0.25">
      <c r="A16" s="8"/>
      <c r="B16" s="10" t="s">
        <v>84</v>
      </c>
      <c r="C16" s="10">
        <f>SUM(C12:C15)</f>
        <v>34937.699999999997</v>
      </c>
      <c r="D16" s="10">
        <f>C16+D10</f>
        <v>50307.399999999994</v>
      </c>
    </row>
    <row r="17" spans="1:4" x14ac:dyDescent="0.25">
      <c r="A17" s="8"/>
      <c r="B17" s="19"/>
      <c r="C17" s="8"/>
      <c r="D17" s="10"/>
    </row>
    <row r="18" spans="1:4" x14ac:dyDescent="0.25">
      <c r="A18" s="8"/>
      <c r="B18" s="8"/>
      <c r="C18" s="8"/>
      <c r="D18" s="10"/>
    </row>
    <row r="19" spans="1:4" x14ac:dyDescent="0.25">
      <c r="A19" s="8"/>
      <c r="B19" s="20"/>
      <c r="C19" s="8"/>
      <c r="D19" s="8"/>
    </row>
    <row r="20" spans="1:4" x14ac:dyDescent="0.25">
      <c r="A20" s="8"/>
      <c r="B20" s="8"/>
      <c r="C20" s="8"/>
      <c r="D20" s="10"/>
    </row>
    <row r="21" spans="1:4" x14ac:dyDescent="0.25">
      <c r="A21" s="8"/>
      <c r="B21" s="8"/>
      <c r="C21" s="8"/>
      <c r="D21" s="8"/>
    </row>
    <row r="22" spans="1:4" x14ac:dyDescent="0.25">
      <c r="A22" s="8"/>
      <c r="B22" s="5"/>
      <c r="C22" s="10"/>
      <c r="D22" s="10"/>
    </row>
    <row r="23" spans="1:4" x14ac:dyDescent="0.25">
      <c r="A23" s="8"/>
      <c r="B23" s="5"/>
      <c r="C23" s="8"/>
      <c r="D23" s="8"/>
    </row>
    <row r="24" spans="1:4" x14ac:dyDescent="0.25">
      <c r="A24" s="8"/>
      <c r="B24" s="8"/>
      <c r="C24" s="8"/>
      <c r="D24" s="10"/>
    </row>
    <row r="25" spans="1:4" x14ac:dyDescent="0.25">
      <c r="A25" s="8"/>
      <c r="B25" s="8"/>
      <c r="C25" s="8"/>
      <c r="D25" s="8"/>
    </row>
    <row r="26" spans="1:4" x14ac:dyDescent="0.25">
      <c r="A26" s="8"/>
      <c r="B26" s="10"/>
      <c r="C26" s="10"/>
      <c r="D26" s="10"/>
    </row>
    <row r="27" spans="1:4" x14ac:dyDescent="0.25">
      <c r="A27" s="8"/>
      <c r="B27" s="10"/>
      <c r="C27" s="8"/>
      <c r="D27" s="8"/>
    </row>
    <row r="28" spans="1:4" x14ac:dyDescent="0.25">
      <c r="A28" s="8"/>
      <c r="B28" s="8"/>
      <c r="C28" s="8"/>
      <c r="D28" s="8"/>
    </row>
    <row r="29" spans="1:4" x14ac:dyDescent="0.25">
      <c r="A29" s="8"/>
      <c r="B29" s="8"/>
      <c r="C29" s="8"/>
      <c r="D29" s="8"/>
    </row>
    <row r="30" spans="1:4" x14ac:dyDescent="0.25">
      <c r="A30" s="8"/>
      <c r="B30" s="8"/>
      <c r="C30" s="8"/>
      <c r="D30" s="8"/>
    </row>
    <row r="31" spans="1:4" x14ac:dyDescent="0.25">
      <c r="A31" s="8"/>
      <c r="B31" s="10"/>
      <c r="C31" s="10"/>
      <c r="D31" s="10"/>
    </row>
    <row r="32" spans="1:4" x14ac:dyDescent="0.25">
      <c r="A32" s="8"/>
      <c r="B32" s="10"/>
      <c r="C32" s="8"/>
      <c r="D32" s="8"/>
    </row>
    <row r="33" spans="1:4" x14ac:dyDescent="0.25">
      <c r="A33" s="8"/>
      <c r="B33" s="8"/>
      <c r="C33" s="8"/>
      <c r="D33" s="10"/>
    </row>
    <row r="34" spans="1:4" x14ac:dyDescent="0.25">
      <c r="A34" s="8"/>
      <c r="B34" s="10"/>
      <c r="C34" s="8"/>
      <c r="D34" s="8"/>
    </row>
    <row r="35" spans="1:4" x14ac:dyDescent="0.25">
      <c r="A35" s="8"/>
      <c r="B35" s="8"/>
      <c r="C35" s="10"/>
      <c r="D35" s="10"/>
    </row>
    <row r="36" spans="1:4" x14ac:dyDescent="0.25">
      <c r="A36" s="8"/>
      <c r="B36" s="8"/>
      <c r="C36" s="8"/>
      <c r="D36" s="8"/>
    </row>
    <row r="37" spans="1:4" x14ac:dyDescent="0.25">
      <c r="A37" s="8"/>
      <c r="B37" s="8"/>
      <c r="C37" s="8"/>
      <c r="D37" s="8"/>
    </row>
    <row r="38" spans="1:4" x14ac:dyDescent="0.25">
      <c r="A38" s="8"/>
      <c r="B38" s="8"/>
      <c r="C38" s="8"/>
      <c r="D38" s="8"/>
    </row>
    <row r="39" spans="1:4" x14ac:dyDescent="0.25">
      <c r="A39" s="8"/>
      <c r="B39" s="8"/>
      <c r="C39" s="8"/>
      <c r="D39" s="8"/>
    </row>
    <row r="40" spans="1:4" x14ac:dyDescent="0.25">
      <c r="A40" s="8"/>
      <c r="B40" s="8"/>
      <c r="C40" s="8"/>
      <c r="D40" s="8"/>
    </row>
    <row r="41" spans="1:4" x14ac:dyDescent="0.25">
      <c r="A41" s="8"/>
      <c r="B41" s="8"/>
      <c r="C41" s="8"/>
      <c r="D41" s="8"/>
    </row>
    <row r="42" spans="1:4" x14ac:dyDescent="0.25">
      <c r="A42" s="8"/>
      <c r="B42" s="6"/>
      <c r="C42" s="8"/>
      <c r="D42" s="8"/>
    </row>
    <row r="43" spans="1:4" x14ac:dyDescent="0.25">
      <c r="A43" s="8"/>
      <c r="B43" s="6"/>
      <c r="C43" s="8"/>
      <c r="D43" s="10"/>
    </row>
    <row r="44" spans="1:4" x14ac:dyDescent="0.25">
      <c r="A44" s="8"/>
      <c r="B44" s="10"/>
      <c r="C44" s="10"/>
      <c r="D44" s="1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2024-01-30T01:44:00Z</cp:lastPrinted>
  <dcterms:created xsi:type="dcterms:W3CDTF">2011-07-25T05:21:00Z</dcterms:created>
  <dcterms:modified xsi:type="dcterms:W3CDTF">2026-01-20T09:34:59Z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FB3BDF7BDE7D4F3CAF5CFCC60E9D8E21_12</vt:lpwstr>
  </property>
  <property fmtid="{D5CDD505-2E9C-101B-9397-08002B2CF9AE}" pid="3" name="KSOProductBuildVer">
    <vt:lpwstr>1049-12.2.0.22549</vt:lpwstr>
  </property>
</Properties>
</file>