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Коммунистическая\"/>
    </mc:Choice>
  </mc:AlternateContent>
  <xr:revisionPtr revIDLastSave="0" documentId="13_ncr:1_{4FE5D5B8-0DC4-47E2-A4B0-BAAA50F990A5}" xr6:coauthVersionLast="47" xr6:coauthVersionMax="47" xr10:uidLastSave="{00000000-0000-0000-0000-000000000000}"/>
  <bookViews>
    <workbookView xWindow="-120" yWindow="-120" windowWidth="29040" windowHeight="1584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оты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  <c r="D10" i="2"/>
  <c r="D18" i="1"/>
  <c r="D20" i="4"/>
  <c r="D8" i="2"/>
  <c r="D16" i="1"/>
  <c r="C16" i="1"/>
  <c r="D18" i="4"/>
  <c r="D14" i="1"/>
  <c r="D8" i="6"/>
  <c r="D16" i="4"/>
  <c r="C16" i="4"/>
  <c r="D6" i="9"/>
  <c r="D6" i="3"/>
  <c r="D8" i="7"/>
  <c r="C8" i="7"/>
  <c r="D6" i="2"/>
  <c r="D12" i="4"/>
  <c r="D12" i="1"/>
  <c r="C12" i="1"/>
  <c r="D10" i="4"/>
  <c r="C10" i="4"/>
  <c r="D8" i="1"/>
  <c r="C8" i="1"/>
  <c r="D6" i="4"/>
  <c r="F9" i="5" l="1"/>
  <c r="E4" i="5" l="1"/>
  <c r="M4" i="5"/>
  <c r="L4" i="5"/>
  <c r="K4" i="5"/>
  <c r="J4" i="5"/>
  <c r="I4" i="5"/>
  <c r="H4" i="5"/>
  <c r="G4" i="5"/>
  <c r="F4" i="5"/>
  <c r="D4" i="5"/>
  <c r="C4" i="5"/>
  <c r="B4" i="5"/>
  <c r="E9" i="5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D9" i="5"/>
  <c r="C9" i="5"/>
  <c r="B14" i="5"/>
  <c r="B9" i="5"/>
  <c r="F24" i="5" l="1"/>
  <c r="B24" i="5"/>
  <c r="M24" i="5"/>
  <c r="L24" i="5"/>
  <c r="K24" i="5"/>
  <c r="J24" i="5"/>
  <c r="I24" i="5"/>
  <c r="H24" i="5"/>
  <c r="G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<sst xmlns="http://schemas.openxmlformats.org/spreadsheetml/2006/main" count="132" uniqueCount="80">
  <si>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</si>
  <si>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</si>
  <si>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</si>
  <si>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</si>
  <si>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</si>
  <si>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</si>
  <si>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</si>
  <si>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</si>
  <si>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</si>
  <si>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</si>
  <si>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</si>
  <si>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</si>
  <si>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</si>
  <si>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</si>
  <si>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</si>
  <si>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</si>
  <si>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</si>
  <si>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</si>
  <si>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</si>
  <si>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</si>
  <si>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</si>
  <si>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</si>
  <si>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</si>
  <si>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</si>
  <si>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</si>
  <si>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</si>
  <si>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</si>
  <si>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</si>
  <si>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</si>
  <si>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</si>
  <si>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</si>
  <si>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</si>
  <si>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Коммунистическая,4</t>
  </si>
  <si>
    <t>-эл.оборудование</t>
  </si>
  <si>
    <t>- эл.оборудования</t>
  </si>
  <si>
    <t>Текущий ремонт эл.оборудования</t>
  </si>
  <si>
    <t>Кузмичева Е.А.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</si>
  <si>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</si>
  <si>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</si>
  <si>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</si>
  <si>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</si>
  <si>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</si>
  <si>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</si>
  <si>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</si>
  <si>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 xml:space="preserve">  - санитарная уборка лестничных клеток</t>
  </si>
  <si>
    <t>уборка придомовой территории</t>
  </si>
  <si>
    <t>Очистка дорог</t>
  </si>
  <si>
    <t>Директор ООО УК "Крокус"</t>
  </si>
  <si>
    <t>Дезинфекция</t>
  </si>
  <si>
    <t>Лицевой счет. Сводный расчет  2025г</t>
  </si>
  <si>
    <t>Лицевой счёт  2025г</t>
  </si>
  <si>
    <t>Лицевой счёт 2025г</t>
  </si>
  <si>
    <t>Ремонт системы отопления квартира №11</t>
  </si>
  <si>
    <t>Работы ППР</t>
  </si>
  <si>
    <t>Устранение течи на стояке канализации квартира №3</t>
  </si>
  <si>
    <t>Обработка подвала раствором гипохлорида подъезд №1</t>
  </si>
  <si>
    <t>Итого за февраль</t>
  </si>
  <si>
    <t>Замена стояков отопления квартира №3,7</t>
  </si>
  <si>
    <t>Промывка прибора, системы отопления квартира №7</t>
  </si>
  <si>
    <t>Устранение течи на стояке отопления квартира №2</t>
  </si>
  <si>
    <t>Прочистка кран фильтра квартира №6</t>
  </si>
  <si>
    <t>Итого за март</t>
  </si>
  <si>
    <t>Закрепление прибора отопления на кухне. Установка крана на перемычку в спальне квартира №15</t>
  </si>
  <si>
    <t>Ремонт светильников замена лампочек и схем подъезд №2</t>
  </si>
  <si>
    <t>Демонтаж монтад вводного кабеля в подъезде до ВРУ подъезд №2</t>
  </si>
  <si>
    <t>Подключение вводного кабелля в щите подъезд №2</t>
  </si>
  <si>
    <t>Итого за апрель</t>
  </si>
  <si>
    <t>Демонтаж дифлятора (крыша вентиляция) подъезд №1</t>
  </si>
  <si>
    <t>Скос травы на придомовой территории</t>
  </si>
  <si>
    <t>Замена отопительного прибора на кухне квартира №8</t>
  </si>
  <si>
    <t>Замена стояков отопления квартира №2,3</t>
  </si>
  <si>
    <t>Итого за июль</t>
  </si>
  <si>
    <t>Прочистка канализации квартира №2</t>
  </si>
  <si>
    <t>Замена стояка ГВС квартира №12</t>
  </si>
  <si>
    <t>Прочистка кран-фильтра, фильтра ГВС квартира №6</t>
  </si>
  <si>
    <t>Уборка снежных шапок и наледи с крыши</t>
  </si>
  <si>
    <t>Установка отопительного прибора квартира №11</t>
  </si>
  <si>
    <t>Замена уголка на стояке отопления квартира №2</t>
  </si>
  <si>
    <t>Уборка сосулек с крыши</t>
  </si>
  <si>
    <t>Ремонт светильника замена лампочки и схемы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</si>
</sst>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6" t="s">
        <v>50</v>
      </c>
      <c r="C1" s="56"/>
      <c r="D1" s="56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5" t="s">
        <v>4</v>
      </c>
      <c r="C3" s="55"/>
      <c r="D3" s="55"/>
      <c r="E3" s="1"/>
      <c r="F3" s="1"/>
      <c r="G3" s="1"/>
      <c r="H3" s="1"/>
    </row>
    <row r="4" spans="1:8" ht="30" x14ac:dyDescent="0.25">
      <c r="A4" s="11"/>
      <c r="B4" s="35" t="s">
        <v>0</v>
      </c>
      <c r="C4" s="35" t="s">
        <v>1</v>
      </c>
      <c r="D4" s="35" t="s">
        <v>27</v>
      </c>
      <c r="E4" s="1"/>
      <c r="F4" s="1"/>
      <c r="G4" s="1"/>
      <c r="H4" s="1"/>
    </row>
    <row r="5" spans="1:8" x14ac:dyDescent="0.25">
      <c r="A5" s="38"/>
      <c r="B5" s="40" t="s">
        <v>7</v>
      </c>
      <c r="C5" s="38"/>
      <c r="D5" s="38"/>
      <c r="E5" s="1"/>
      <c r="F5" s="1"/>
      <c r="G5" s="1"/>
      <c r="H5" s="1"/>
    </row>
    <row r="6" spans="1:8" ht="30" x14ac:dyDescent="0.25">
      <c r="A6" s="38">
        <v>1</v>
      </c>
      <c r="B6" s="38" t="s">
        <v>54</v>
      </c>
      <c r="C6" s="38">
        <v>3560</v>
      </c>
      <c r="D6" s="40"/>
      <c r="E6" s="1"/>
      <c r="F6" s="1"/>
    </row>
    <row r="7" spans="1:8" s="5" customFormat="1" ht="30" x14ac:dyDescent="0.25">
      <c r="A7" s="38">
        <v>2</v>
      </c>
      <c r="B7" s="38" t="s">
        <v>55</v>
      </c>
      <c r="C7" s="38">
        <v>1778</v>
      </c>
      <c r="D7" s="40"/>
      <c r="E7" s="4"/>
      <c r="F7" s="4"/>
    </row>
    <row r="8" spans="1:8" s="5" customFormat="1" x14ac:dyDescent="0.25">
      <c r="A8" s="40"/>
      <c r="B8" s="40" t="s">
        <v>56</v>
      </c>
      <c r="C8" s="40">
        <f>SUM(C6:C7)</f>
        <v>5338</v>
      </c>
      <c r="D8" s="40">
        <f>C8</f>
        <v>5338</v>
      </c>
      <c r="E8" s="4"/>
      <c r="F8" s="4"/>
    </row>
    <row r="9" spans="1:8" x14ac:dyDescent="0.25">
      <c r="A9" s="38"/>
      <c r="B9" s="40" t="s">
        <v>3</v>
      </c>
      <c r="C9" s="38"/>
      <c r="D9" s="40"/>
      <c r="E9" s="1"/>
      <c r="F9" s="1"/>
    </row>
    <row r="10" spans="1:8" ht="16.5" customHeight="1" x14ac:dyDescent="0.25">
      <c r="A10" s="40">
        <v>1</v>
      </c>
      <c r="B10" s="38" t="s">
        <v>59</v>
      </c>
      <c r="C10" s="38">
        <v>1100</v>
      </c>
      <c r="D10" s="40"/>
      <c r="E10" s="1"/>
      <c r="F10" s="1"/>
    </row>
    <row r="11" spans="1:8" x14ac:dyDescent="0.25">
      <c r="A11" s="38">
        <v>2</v>
      </c>
      <c r="B11" s="38" t="s">
        <v>60</v>
      </c>
      <c r="C11" s="38">
        <v>1245</v>
      </c>
      <c r="D11" s="40"/>
      <c r="E11" s="1"/>
      <c r="F11" s="1"/>
    </row>
    <row r="12" spans="1:8" x14ac:dyDescent="0.25">
      <c r="A12" s="38"/>
      <c r="B12" s="40" t="s">
        <v>61</v>
      </c>
      <c r="C12" s="40">
        <f>SUM(C10:C11)</f>
        <v>2345</v>
      </c>
      <c r="D12" s="40">
        <f>C12+D8</f>
        <v>7683</v>
      </c>
      <c r="E12" s="1"/>
      <c r="F12" s="1"/>
    </row>
    <row r="13" spans="1:8" x14ac:dyDescent="0.25">
      <c r="A13" s="38"/>
      <c r="B13" s="40" t="s">
        <v>15</v>
      </c>
      <c r="C13" s="38"/>
      <c r="D13" s="40"/>
      <c r="E13" s="1"/>
      <c r="F13" s="1"/>
    </row>
    <row r="14" spans="1:8" x14ac:dyDescent="0.25">
      <c r="A14" s="38">
        <v>1</v>
      </c>
      <c r="B14" s="38" t="s">
        <v>72</v>
      </c>
      <c r="C14" s="38">
        <v>2490</v>
      </c>
      <c r="D14" s="40">
        <f>C14+D12</f>
        <v>10173</v>
      </c>
      <c r="E14" s="1"/>
      <c r="F14" s="1"/>
    </row>
    <row r="15" spans="1:8" s="5" customFormat="1" x14ac:dyDescent="0.25">
      <c r="A15" s="11"/>
      <c r="B15" s="40" t="s">
        <v>16</v>
      </c>
      <c r="C15" s="38"/>
      <c r="D15" s="3"/>
      <c r="E15" s="4"/>
      <c r="F15" s="4"/>
    </row>
    <row r="16" spans="1:8" s="5" customFormat="1" ht="30" x14ac:dyDescent="0.25">
      <c r="A16" s="40">
        <v>1</v>
      </c>
      <c r="B16" s="38" t="s">
        <v>74</v>
      </c>
      <c r="C16" s="40">
        <f>1660+830</f>
        <v>2490</v>
      </c>
      <c r="D16" s="40">
        <f>C16+D14</f>
        <v>12663</v>
      </c>
      <c r="E16" s="4"/>
      <c r="F16" s="4"/>
    </row>
    <row r="17" spans="1:6" x14ac:dyDescent="0.25">
      <c r="A17" s="38"/>
      <c r="B17" s="40" t="s">
        <v>17</v>
      </c>
      <c r="C17" s="38"/>
      <c r="D17" s="38"/>
      <c r="E17" s="1"/>
      <c r="F17" s="1"/>
    </row>
    <row r="18" spans="1:6" x14ac:dyDescent="0.25">
      <c r="A18" s="38">
        <v>1</v>
      </c>
      <c r="B18" s="38" t="s">
        <v>77</v>
      </c>
      <c r="C18" s="38">
        <v>3784.53</v>
      </c>
      <c r="D18" s="40">
        <f>C18+D16</f>
        <v>16447.53</v>
      </c>
      <c r="E18" s="1"/>
      <c r="F18" s="1"/>
    </row>
    <row r="19" spans="1:6" x14ac:dyDescent="0.25">
      <c r="A19" s="38"/>
      <c r="B19" s="38"/>
      <c r="C19" s="38"/>
      <c r="D19" s="40"/>
      <c r="E19" s="1"/>
      <c r="F19" s="1"/>
    </row>
    <row r="20" spans="1:6" x14ac:dyDescent="0.25">
      <c r="A20" s="38"/>
      <c r="B20" s="40"/>
      <c r="C20" s="40"/>
      <c r="D20" s="40"/>
      <c r="E20" s="1"/>
      <c r="F20" s="1"/>
    </row>
    <row r="21" spans="1:6" x14ac:dyDescent="0.25">
      <c r="A21" s="38"/>
      <c r="B21" s="39"/>
      <c r="C21" s="38"/>
      <c r="D21" s="38"/>
      <c r="E21" s="1"/>
      <c r="F21" s="1"/>
    </row>
    <row r="22" spans="1:6" x14ac:dyDescent="0.25">
      <c r="A22" s="38"/>
      <c r="B22" s="39"/>
      <c r="C22" s="38"/>
      <c r="D22" s="38"/>
      <c r="E22" s="1"/>
      <c r="F22" s="1"/>
    </row>
    <row r="23" spans="1:6" x14ac:dyDescent="0.25">
      <c r="A23" s="38"/>
      <c r="B23" s="39"/>
      <c r="C23" s="38"/>
      <c r="D23" s="38"/>
      <c r="E23" s="1"/>
      <c r="F23" s="1"/>
    </row>
    <row r="24" spans="1:6" x14ac:dyDescent="0.25">
      <c r="A24" s="38"/>
      <c r="B24" s="39"/>
      <c r="C24" s="38"/>
      <c r="D24" s="38"/>
      <c r="E24" s="1"/>
      <c r="F24" s="1"/>
    </row>
    <row r="25" spans="1:6" x14ac:dyDescent="0.25">
      <c r="A25" s="38"/>
      <c r="B25" s="39"/>
      <c r="C25" s="38"/>
      <c r="D25" s="38"/>
      <c r="E25" s="1"/>
      <c r="F25" s="1"/>
    </row>
    <row r="26" spans="1:6" x14ac:dyDescent="0.25">
      <c r="A26" s="38"/>
      <c r="B26" s="39"/>
      <c r="C26" s="38"/>
      <c r="D26" s="38"/>
      <c r="E26" s="1"/>
      <c r="F26" s="1"/>
    </row>
    <row r="27" spans="1:6" x14ac:dyDescent="0.25">
      <c r="A27" s="38"/>
      <c r="B27" s="39"/>
      <c r="C27" s="38"/>
      <c r="D27" s="38"/>
      <c r="E27" s="1"/>
      <c r="F27" s="1"/>
    </row>
    <row r="28" spans="1:6" x14ac:dyDescent="0.25">
      <c r="A28" s="38"/>
      <c r="B28" s="39"/>
      <c r="C28" s="38"/>
      <c r="D28" s="38"/>
      <c r="E28" s="1"/>
      <c r="F28" s="1"/>
    </row>
    <row r="29" spans="1:6" x14ac:dyDescent="0.25">
      <c r="A29" s="38"/>
      <c r="B29" s="38"/>
      <c r="C29" s="38"/>
      <c r="D29" s="38"/>
      <c r="E29" s="1"/>
      <c r="F29" s="1"/>
    </row>
    <row r="30" spans="1:6" s="5" customFormat="1" x14ac:dyDescent="0.25">
      <c r="A30" s="40"/>
      <c r="B30" s="38"/>
      <c r="C30" s="38"/>
      <c r="D30" s="40"/>
      <c r="E30" s="4"/>
      <c r="F30" s="4"/>
    </row>
    <row r="31" spans="1:6" x14ac:dyDescent="0.25">
      <c r="A31" s="38"/>
      <c r="B31" s="39"/>
      <c r="C31" s="38"/>
      <c r="D31" s="38"/>
      <c r="E31" s="1"/>
      <c r="F31" s="1"/>
    </row>
    <row r="32" spans="1:6" x14ac:dyDescent="0.25">
      <c r="A32" s="38"/>
      <c r="B32" s="38"/>
      <c r="C32" s="38"/>
      <c r="D32" s="38"/>
      <c r="E32" s="1"/>
      <c r="F32" s="1"/>
    </row>
    <row r="33" spans="1:6" x14ac:dyDescent="0.25">
      <c r="A33" s="38"/>
      <c r="B33" s="40"/>
      <c r="C33" s="40"/>
      <c r="D33" s="40"/>
      <c r="E33" s="1"/>
      <c r="F33" s="1"/>
    </row>
    <row r="34" spans="1:6" x14ac:dyDescent="0.25">
      <c r="A34" s="38"/>
      <c r="B34" s="40"/>
      <c r="C34" s="40"/>
      <c r="D34" s="40"/>
      <c r="E34" s="1"/>
      <c r="F34" s="1"/>
    </row>
    <row r="35" spans="1:6" x14ac:dyDescent="0.25">
      <c r="A35" s="38"/>
      <c r="B35" s="38"/>
      <c r="C35" s="38"/>
      <c r="D35" s="38"/>
      <c r="E35" s="1"/>
      <c r="F35" s="1"/>
    </row>
    <row r="36" spans="1:6" x14ac:dyDescent="0.25">
      <c r="A36" s="43"/>
      <c r="B36" s="43"/>
      <c r="C36" s="43"/>
      <c r="D36" s="43"/>
    </row>
    <row r="37" spans="1:6" x14ac:dyDescent="0.25">
      <c r="A37" s="43"/>
      <c r="B37" s="43"/>
      <c r="C37" s="43"/>
      <c r="D37" s="43"/>
    </row>
    <row r="38" spans="1:6" x14ac:dyDescent="0.25">
      <c r="A38" s="43"/>
      <c r="B38" s="43"/>
      <c r="C38" s="43"/>
      <c r="D38" s="43"/>
    </row>
    <row r="39" spans="1:6" x14ac:dyDescent="0.25">
      <c r="A39" s="43"/>
      <c r="B39" s="43"/>
      <c r="C39" s="43"/>
      <c r="D39" s="43"/>
    </row>
    <row r="40" spans="1:6" x14ac:dyDescent="0.25">
      <c r="A40" s="43"/>
      <c r="B40" s="43"/>
      <c r="C40" s="43"/>
      <c r="D40" s="43"/>
    </row>
    <row r="41" spans="1:6" x14ac:dyDescent="0.25">
      <c r="A41" s="43"/>
      <c r="B41" s="43"/>
      <c r="C41" s="43"/>
      <c r="D41" s="4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6" t="s">
        <v>50</v>
      </c>
      <c r="C1" s="56"/>
      <c r="D1" s="56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5" t="s">
        <v>8</v>
      </c>
      <c r="C3" s="55"/>
      <c r="D3" s="55"/>
      <c r="E3" s="1"/>
      <c r="F3" s="1"/>
      <c r="G3" s="1"/>
      <c r="H3" s="1"/>
    </row>
    <row r="4" spans="1:8" x14ac:dyDescent="0.25">
      <c r="A4" s="11"/>
      <c r="B4" s="35" t="s">
        <v>0</v>
      </c>
      <c r="C4" s="11" t="s">
        <v>1</v>
      </c>
      <c r="D4" s="35" t="s">
        <v>27</v>
      </c>
      <c r="E4" s="1"/>
      <c r="F4" s="1"/>
      <c r="G4" s="1"/>
      <c r="H4" s="1"/>
    </row>
    <row r="5" spans="1:8" x14ac:dyDescent="0.25">
      <c r="A5" s="11"/>
      <c r="B5" s="37" t="s">
        <v>9</v>
      </c>
      <c r="C5" s="11"/>
      <c r="D5" s="35"/>
      <c r="E5" s="1"/>
      <c r="F5" s="1"/>
      <c r="G5" s="1"/>
      <c r="H5" s="1"/>
    </row>
    <row r="6" spans="1:8" ht="30" x14ac:dyDescent="0.25">
      <c r="A6" s="38">
        <v>1</v>
      </c>
      <c r="B6" s="39" t="s">
        <v>63</v>
      </c>
      <c r="C6" s="38">
        <v>2560.4</v>
      </c>
      <c r="D6" s="47">
        <f>C6</f>
        <v>2560.4</v>
      </c>
      <c r="E6" s="1"/>
      <c r="F6" s="1"/>
      <c r="G6" s="1"/>
      <c r="H6" s="1"/>
    </row>
    <row r="7" spans="1:8" x14ac:dyDescent="0.25">
      <c r="A7" s="38"/>
      <c r="B7" s="40" t="s">
        <v>16</v>
      </c>
      <c r="C7" s="38"/>
      <c r="D7" s="38"/>
      <c r="E7" s="1"/>
      <c r="F7" s="1"/>
      <c r="G7" s="1"/>
      <c r="H7" s="1"/>
    </row>
    <row r="8" spans="1:8" s="1" customFormat="1" x14ac:dyDescent="0.25">
      <c r="A8" s="11">
        <v>1</v>
      </c>
      <c r="B8" s="39" t="s">
        <v>75</v>
      </c>
      <c r="C8" s="38">
        <v>830</v>
      </c>
      <c r="D8" s="40">
        <f>C8+D6</f>
        <v>3390.4</v>
      </c>
    </row>
    <row r="9" spans="1:8" s="4" customFormat="1" x14ac:dyDescent="0.25">
      <c r="A9" s="38"/>
      <c r="B9" s="62" t="s">
        <v>17</v>
      </c>
      <c r="C9" s="38"/>
      <c r="D9" s="40"/>
    </row>
    <row r="10" spans="1:8" s="4" customFormat="1" x14ac:dyDescent="0.25">
      <c r="A10" s="38">
        <v>1</v>
      </c>
      <c r="B10" s="38" t="s">
        <v>78</v>
      </c>
      <c r="C10" s="40">
        <v>1245</v>
      </c>
      <c r="D10" s="40">
        <f>C10+D8</f>
        <v>4635.3999999999996</v>
      </c>
    </row>
    <row r="11" spans="1:8" s="1" customFormat="1" x14ac:dyDescent="0.25">
      <c r="A11" s="38"/>
      <c r="B11" s="40"/>
      <c r="C11" s="38"/>
      <c r="D11" s="40"/>
    </row>
    <row r="12" spans="1:8" s="1" customFormat="1" x14ac:dyDescent="0.25">
      <c r="A12" s="38"/>
      <c r="B12" s="38"/>
      <c r="C12" s="38"/>
      <c r="D12" s="40"/>
    </row>
    <row r="13" spans="1:8" s="4" customFormat="1" x14ac:dyDescent="0.25">
      <c r="A13" s="38"/>
      <c r="B13" s="38"/>
      <c r="C13" s="38"/>
      <c r="D13" s="40"/>
    </row>
    <row r="14" spans="1:8" s="4" customFormat="1" x14ac:dyDescent="0.25">
      <c r="A14" s="38"/>
      <c r="B14" s="40"/>
      <c r="C14" s="40"/>
      <c r="D14" s="40"/>
    </row>
    <row r="15" spans="1:8" s="1" customFormat="1" x14ac:dyDescent="0.25">
      <c r="A15" s="38"/>
      <c r="B15" s="38"/>
      <c r="C15" s="38"/>
      <c r="D15" s="40"/>
    </row>
    <row r="16" spans="1:8" s="1" customFormat="1" x14ac:dyDescent="0.25">
      <c r="A16" s="38"/>
      <c r="B16" s="40"/>
      <c r="C16" s="40"/>
      <c r="D16" s="40"/>
    </row>
    <row r="17" spans="1:4" s="1" customFormat="1" x14ac:dyDescent="0.25">
      <c r="A17" s="38"/>
      <c r="B17" s="40"/>
      <c r="C17" s="38"/>
      <c r="D17" s="38"/>
    </row>
    <row r="18" spans="1:4" s="1" customFormat="1" x14ac:dyDescent="0.25">
      <c r="A18" s="38"/>
      <c r="B18" s="39"/>
      <c r="C18" s="38"/>
      <c r="D18" s="40"/>
    </row>
    <row r="19" spans="1:4" s="4" customFormat="1" x14ac:dyDescent="0.25">
      <c r="A19" s="38"/>
      <c r="B19" s="39"/>
      <c r="C19" s="38"/>
      <c r="D19" s="40"/>
    </row>
    <row r="20" spans="1:4" s="1" customFormat="1" x14ac:dyDescent="0.25">
      <c r="A20" s="38"/>
      <c r="B20" s="39"/>
      <c r="C20" s="38"/>
      <c r="D20" s="38"/>
    </row>
    <row r="21" spans="1:4" s="1" customFormat="1" x14ac:dyDescent="0.25">
      <c r="A21" s="38"/>
      <c r="B21" s="40"/>
      <c r="C21" s="38"/>
      <c r="D21" s="40"/>
    </row>
    <row r="22" spans="1:4" s="1" customFormat="1" x14ac:dyDescent="0.25">
      <c r="A22" s="38"/>
      <c r="B22" s="40"/>
      <c r="C22" s="40"/>
      <c r="D22" s="40"/>
    </row>
    <row r="23" spans="1:4" s="1" customFormat="1" x14ac:dyDescent="0.25">
      <c r="A23" s="40"/>
      <c r="B23" s="38"/>
      <c r="C23" s="40"/>
      <c r="D23" s="40"/>
    </row>
    <row r="24" spans="1:4" s="1" customFormat="1" ht="15.75" customHeight="1" x14ac:dyDescent="0.25">
      <c r="A24" s="38"/>
      <c r="B24" s="40"/>
      <c r="C24" s="38"/>
      <c r="D24" s="38"/>
    </row>
    <row r="25" spans="1:4" s="1" customFormat="1" x14ac:dyDescent="0.25">
      <c r="A25" s="38"/>
      <c r="B25" s="38"/>
      <c r="C25" s="40"/>
      <c r="D25" s="40"/>
    </row>
    <row r="26" spans="1:4" s="1" customFormat="1" x14ac:dyDescent="0.25">
      <c r="A26" s="38"/>
      <c r="B26" s="40"/>
      <c r="C26" s="40"/>
      <c r="D26" s="40"/>
    </row>
    <row r="27" spans="1:4" x14ac:dyDescent="0.25">
      <c r="A27" s="41"/>
      <c r="B27" s="38"/>
      <c r="C27" s="41"/>
      <c r="D27" s="41"/>
    </row>
    <row r="28" spans="1:4" x14ac:dyDescent="0.25">
      <c r="A28" s="41"/>
      <c r="B28" s="38"/>
      <c r="C28" s="41"/>
      <c r="D28" s="41"/>
    </row>
    <row r="29" spans="1:4" x14ac:dyDescent="0.25">
      <c r="A29" s="41"/>
      <c r="B29" s="38"/>
      <c r="C29" s="41"/>
      <c r="D29" s="41"/>
    </row>
    <row r="30" spans="1:4" x14ac:dyDescent="0.25">
      <c r="A30" s="41"/>
      <c r="B30" s="40"/>
      <c r="C30" s="41"/>
      <c r="D30" s="41"/>
    </row>
    <row r="31" spans="1:4" x14ac:dyDescent="0.25">
      <c r="A31" s="41"/>
      <c r="B31" s="40"/>
      <c r="C31" s="42"/>
      <c r="D31" s="42"/>
    </row>
    <row r="32" spans="1:4" x14ac:dyDescent="0.25">
      <c r="A32" s="43"/>
      <c r="B32" s="43"/>
      <c r="C32" s="43"/>
      <c r="D32" s="43"/>
    </row>
    <row r="33" spans="1:4" x14ac:dyDescent="0.25">
      <c r="A33" s="43"/>
      <c r="B33" s="43"/>
      <c r="C33" s="43"/>
      <c r="D33" s="43"/>
    </row>
    <row r="34" spans="1:4" x14ac:dyDescent="0.25">
      <c r="A34" s="43"/>
      <c r="B34" s="43"/>
      <c r="C34" s="43"/>
      <c r="D34" s="43"/>
    </row>
    <row r="35" spans="1:4" x14ac:dyDescent="0.25">
      <c r="A35" s="43"/>
      <c r="B35" s="43"/>
      <c r="C35" s="43"/>
      <c r="D35" s="43"/>
    </row>
    <row r="36" spans="1:4" x14ac:dyDescent="0.25">
      <c r="A36" s="43"/>
      <c r="B36" s="43"/>
      <c r="C36" s="43"/>
      <c r="D36" s="43"/>
    </row>
    <row r="37" spans="1:4" x14ac:dyDescent="0.25">
      <c r="A37" s="43"/>
      <c r="B37" s="43"/>
      <c r="C37" s="43"/>
      <c r="D37" s="43"/>
    </row>
    <row r="38" spans="1:4" x14ac:dyDescent="0.25">
      <c r="A38" s="43"/>
      <c r="B38" s="43"/>
      <c r="C38" s="43"/>
      <c r="D38" s="43"/>
    </row>
    <row r="39" spans="1:4" x14ac:dyDescent="0.25">
      <c r="A39" s="43"/>
      <c r="B39" s="43"/>
      <c r="C39" s="43"/>
      <c r="D39" s="43"/>
    </row>
    <row r="40" spans="1:4" x14ac:dyDescent="0.25">
      <c r="A40" s="43"/>
      <c r="B40" s="43"/>
      <c r="C40" s="43"/>
      <c r="D40" s="43"/>
    </row>
    <row r="41" spans="1:4" x14ac:dyDescent="0.25">
      <c r="A41" s="43"/>
      <c r="B41" s="43"/>
      <c r="C41" s="43"/>
      <c r="D41" s="43"/>
    </row>
    <row r="42" spans="1:4" x14ac:dyDescent="0.25">
      <c r="A42" s="43"/>
      <c r="B42" s="43"/>
      <c r="C42" s="43"/>
      <c r="D42" s="43"/>
    </row>
    <row r="43" spans="1:4" x14ac:dyDescent="0.25">
      <c r="A43" s="43"/>
      <c r="B43" s="43"/>
      <c r="C43" s="43"/>
      <c r="D43" s="43"/>
    </row>
    <row r="44" spans="1:4" x14ac:dyDescent="0.25">
      <c r="A44" s="43"/>
      <c r="B44" s="43"/>
      <c r="C44" s="43"/>
      <c r="D44" s="43"/>
    </row>
    <row r="45" spans="1:4" x14ac:dyDescent="0.25">
      <c r="A45" s="43"/>
      <c r="B45" s="43"/>
      <c r="C45" s="43"/>
      <c r="D45" s="4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tabSelected="1"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56" t="s">
        <v>50</v>
      </c>
      <c r="C1" s="56"/>
      <c r="D1" s="56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5" t="s">
        <v>31</v>
      </c>
      <c r="C3" s="55"/>
      <c r="D3" s="55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44"/>
      <c r="B5" s="40" t="s">
        <v>7</v>
      </c>
      <c r="C5" s="44"/>
      <c r="D5" s="44"/>
    </row>
    <row r="6" spans="1:4" x14ac:dyDescent="0.25">
      <c r="A6" s="38">
        <v>1</v>
      </c>
      <c r="B6" s="38" t="s">
        <v>53</v>
      </c>
      <c r="C6" s="45">
        <v>3529.6</v>
      </c>
      <c r="D6" s="40">
        <v>3529.6</v>
      </c>
    </row>
    <row r="7" spans="1:4" ht="15.75" x14ac:dyDescent="0.25">
      <c r="A7" s="38"/>
      <c r="B7" s="54" t="s">
        <v>13</v>
      </c>
      <c r="C7" s="38"/>
      <c r="D7" s="38"/>
    </row>
    <row r="8" spans="1:4" x14ac:dyDescent="0.25">
      <c r="A8" s="38">
        <v>1</v>
      </c>
      <c r="B8" s="38" t="s">
        <v>53</v>
      </c>
      <c r="C8" s="38">
        <v>3463</v>
      </c>
      <c r="D8" s="40">
        <f>C8+D6</f>
        <v>6992.6</v>
      </c>
    </row>
    <row r="9" spans="1:4" ht="15" customHeight="1" x14ac:dyDescent="0.25">
      <c r="A9" s="40"/>
      <c r="B9" s="40" t="s">
        <v>17</v>
      </c>
      <c r="C9" s="38"/>
      <c r="D9" s="40"/>
    </row>
    <row r="10" spans="1:4" ht="30" x14ac:dyDescent="0.25">
      <c r="A10" s="38">
        <v>1</v>
      </c>
      <c r="B10" s="38" t="s">
        <v>79</v>
      </c>
      <c r="C10" s="40">
        <v>1689.04</v>
      </c>
      <c r="D10" s="40">
        <f>C10+D8</f>
        <v>8681.64</v>
      </c>
    </row>
    <row r="11" spans="1:4" x14ac:dyDescent="0.25">
      <c r="A11" s="38"/>
      <c r="B11" s="40"/>
      <c r="C11" s="40"/>
      <c r="D11" s="40"/>
    </row>
    <row r="12" spans="1:4" x14ac:dyDescent="0.25">
      <c r="A12" s="38"/>
      <c r="B12" s="38"/>
      <c r="C12" s="38"/>
      <c r="D12" s="40"/>
    </row>
    <row r="13" spans="1:4" x14ac:dyDescent="0.25">
      <c r="A13" s="38"/>
      <c r="B13" s="40"/>
      <c r="C13" s="38"/>
      <c r="D13" s="38"/>
    </row>
    <row r="14" spans="1:4" x14ac:dyDescent="0.25">
      <c r="A14" s="38"/>
      <c r="B14" s="38"/>
      <c r="C14" s="38"/>
      <c r="D14" s="40"/>
    </row>
    <row r="15" spans="1:4" x14ac:dyDescent="0.25">
      <c r="A15" s="40"/>
      <c r="B15" s="40"/>
      <c r="C15" s="38"/>
      <c r="D15" s="40"/>
    </row>
    <row r="16" spans="1:4" x14ac:dyDescent="0.25">
      <c r="A16" s="38"/>
      <c r="B16" s="38"/>
      <c r="C16" s="38"/>
      <c r="D16" s="40"/>
    </row>
    <row r="17" spans="1:4" x14ac:dyDescent="0.25">
      <c r="A17" s="38"/>
      <c r="B17" s="38"/>
      <c r="C17" s="40"/>
      <c r="D17" s="40"/>
    </row>
    <row r="18" spans="1:4" x14ac:dyDescent="0.25">
      <c r="A18" s="38"/>
      <c r="B18" s="40"/>
      <c r="C18" s="38"/>
      <c r="D18" s="38"/>
    </row>
    <row r="19" spans="1:4" x14ac:dyDescent="0.25">
      <c r="A19" s="38"/>
      <c r="B19" s="40"/>
      <c r="C19" s="38"/>
      <c r="D19" s="38"/>
    </row>
    <row r="20" spans="1:4" x14ac:dyDescent="0.25">
      <c r="A20" s="40"/>
      <c r="B20" s="38"/>
      <c r="C20" s="40"/>
      <c r="D20" s="40"/>
    </row>
    <row r="21" spans="1:4" x14ac:dyDescent="0.25">
      <c r="A21" s="38"/>
      <c r="B21" s="40"/>
      <c r="C21" s="38"/>
      <c r="D21" s="38"/>
    </row>
    <row r="22" spans="1:4" x14ac:dyDescent="0.25">
      <c r="A22" s="38"/>
      <c r="B22" s="40"/>
      <c r="C22" s="38"/>
      <c r="D22" s="38"/>
    </row>
    <row r="23" spans="1:4" x14ac:dyDescent="0.25">
      <c r="A23" s="38"/>
      <c r="B23" s="38"/>
      <c r="C23" s="40"/>
      <c r="D23" s="40"/>
    </row>
    <row r="24" spans="1:4" x14ac:dyDescent="0.25">
      <c r="A24" s="40"/>
      <c r="B24" s="40"/>
      <c r="C24" s="40"/>
      <c r="D24" s="40"/>
    </row>
    <row r="25" spans="1:4" x14ac:dyDescent="0.25">
      <c r="A25" s="38"/>
      <c r="B25" s="40"/>
      <c r="C25" s="38"/>
      <c r="D25" s="38"/>
    </row>
    <row r="26" spans="1:4" x14ac:dyDescent="0.25">
      <c r="A26" s="38"/>
      <c r="B26" s="38"/>
      <c r="C26" s="40"/>
      <c r="D26" s="40"/>
    </row>
    <row r="27" spans="1:4" x14ac:dyDescent="0.25">
      <c r="A27" s="38"/>
      <c r="B27" s="40"/>
      <c r="C27" s="40"/>
      <c r="D27" s="40"/>
    </row>
    <row r="28" spans="1:4" x14ac:dyDescent="0.25">
      <c r="A28" s="41"/>
      <c r="B28" s="38"/>
      <c r="C28" s="41"/>
      <c r="D28" s="41"/>
    </row>
    <row r="29" spans="1:4" x14ac:dyDescent="0.25">
      <c r="A29" s="41"/>
      <c r="B29" s="40"/>
      <c r="C29" s="41"/>
      <c r="D29" s="41"/>
    </row>
    <row r="30" spans="1:4" x14ac:dyDescent="0.25">
      <c r="A30" s="43"/>
      <c r="B30" s="43"/>
      <c r="C30" s="43"/>
      <c r="D30" s="43"/>
    </row>
    <row r="31" spans="1:4" x14ac:dyDescent="0.25">
      <c r="A31" s="43"/>
      <c r="B31" s="43"/>
      <c r="C31" s="43"/>
      <c r="D31" s="43"/>
    </row>
    <row r="32" spans="1:4" x14ac:dyDescent="0.25">
      <c r="A32" s="43"/>
      <c r="B32" s="43"/>
      <c r="C32" s="43"/>
      <c r="D32" s="43"/>
    </row>
    <row r="33" spans="1:4" x14ac:dyDescent="0.25">
      <c r="A33" s="43"/>
      <c r="B33" s="43"/>
      <c r="C33" s="43"/>
      <c r="D33" s="43"/>
    </row>
    <row r="34" spans="1:4" x14ac:dyDescent="0.25">
      <c r="A34" s="43"/>
      <c r="B34" s="43"/>
      <c r="C34" s="43"/>
      <c r="D34" s="43"/>
    </row>
    <row r="35" spans="1:4" x14ac:dyDescent="0.25">
      <c r="A35" s="43"/>
      <c r="B35" s="43"/>
      <c r="C35" s="43"/>
      <c r="D35" s="43"/>
    </row>
    <row r="36" spans="1:4" x14ac:dyDescent="0.25">
      <c r="A36" s="43"/>
      <c r="B36" s="43"/>
      <c r="C36" s="43"/>
      <c r="D36" s="43"/>
    </row>
    <row r="37" spans="1:4" x14ac:dyDescent="0.25">
      <c r="A37" s="43"/>
      <c r="B37" s="43"/>
      <c r="C37" s="43"/>
      <c r="D37" s="43"/>
    </row>
    <row r="38" spans="1:4" x14ac:dyDescent="0.25">
      <c r="A38" s="43"/>
      <c r="B38" s="43"/>
      <c r="C38" s="43"/>
      <c r="D38" s="4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6" t="s">
        <v>50</v>
      </c>
      <c r="C1" s="56"/>
      <c r="D1" s="56"/>
      <c r="E1" s="6"/>
      <c r="F1" s="6"/>
      <c r="G1" s="6"/>
      <c r="H1" s="6"/>
    </row>
    <row r="2" spans="1:8" ht="21.6" customHeight="1" x14ac:dyDescent="0.25">
      <c r="A2" s="1"/>
      <c r="B2" s="57" t="s">
        <v>32</v>
      </c>
      <c r="C2" s="57"/>
      <c r="D2" s="57"/>
      <c r="E2" s="1"/>
      <c r="F2" s="1"/>
      <c r="G2" s="1"/>
      <c r="H2" s="1"/>
    </row>
    <row r="3" spans="1:8" ht="17.25" customHeight="1" x14ac:dyDescent="0.25">
      <c r="A3" s="1"/>
      <c r="B3" s="58" t="s">
        <v>5</v>
      </c>
      <c r="C3" s="58"/>
      <c r="D3" s="58"/>
      <c r="E3" s="1"/>
      <c r="F3" s="1"/>
      <c r="G3" s="1"/>
      <c r="H3" s="1"/>
    </row>
    <row r="4" spans="1:8" ht="30" x14ac:dyDescent="0.25">
      <c r="A4" s="11"/>
      <c r="B4" s="35" t="s">
        <v>0</v>
      </c>
      <c r="C4" s="11" t="s">
        <v>1</v>
      </c>
      <c r="D4" s="11" t="s">
        <v>27</v>
      </c>
      <c r="E4" s="1"/>
      <c r="F4" s="1"/>
      <c r="G4" s="1"/>
      <c r="H4" s="1"/>
    </row>
    <row r="5" spans="1:8" x14ac:dyDescent="0.25">
      <c r="A5" s="40"/>
      <c r="B5" s="40" t="s">
        <v>10</v>
      </c>
      <c r="C5" s="40"/>
      <c r="D5" s="3"/>
      <c r="E5" s="1"/>
      <c r="F5" s="1"/>
      <c r="G5" s="1"/>
      <c r="H5" s="1"/>
    </row>
    <row r="6" spans="1:8" ht="30" x14ac:dyDescent="0.25">
      <c r="A6" s="38">
        <v>1</v>
      </c>
      <c r="B6" s="38" t="s">
        <v>67</v>
      </c>
      <c r="C6" s="45">
        <v>3735</v>
      </c>
      <c r="D6" s="3">
        <f>C6</f>
        <v>3735</v>
      </c>
    </row>
    <row r="7" spans="1:8" x14ac:dyDescent="0.25">
      <c r="A7" s="41"/>
      <c r="B7" s="41"/>
      <c r="C7" s="48"/>
      <c r="D7" s="13"/>
    </row>
    <row r="8" spans="1:8" x14ac:dyDescent="0.25">
      <c r="A8" s="41"/>
      <c r="B8" s="38"/>
      <c r="C8" s="48"/>
      <c r="D8" s="17"/>
    </row>
    <row r="9" spans="1:8" x14ac:dyDescent="0.25">
      <c r="A9" s="49"/>
      <c r="B9" s="50"/>
      <c r="C9" s="42"/>
      <c r="D9" s="12"/>
    </row>
    <row r="10" spans="1:8" x14ac:dyDescent="0.25">
      <c r="A10" s="51"/>
      <c r="B10" s="52"/>
      <c r="C10" s="53"/>
      <c r="D10" s="18"/>
    </row>
    <row r="11" spans="1:8" x14ac:dyDescent="0.25">
      <c r="A11" s="41"/>
      <c r="B11" s="38"/>
      <c r="C11" s="41"/>
      <c r="D11" s="13"/>
    </row>
    <row r="12" spans="1:8" x14ac:dyDescent="0.25">
      <c r="A12" s="41"/>
      <c r="B12" s="41"/>
      <c r="C12" s="41"/>
      <c r="D12" s="13"/>
    </row>
    <row r="13" spans="1:8" x14ac:dyDescent="0.25">
      <c r="A13" s="41"/>
      <c r="B13" s="41"/>
      <c r="C13" s="41"/>
      <c r="D13" s="13"/>
    </row>
    <row r="14" spans="1:8" x14ac:dyDescent="0.25">
      <c r="A14" s="41"/>
      <c r="B14" s="42"/>
      <c r="C14" s="42"/>
      <c r="D14" s="12"/>
    </row>
    <row r="15" spans="1:8" x14ac:dyDescent="0.25">
      <c r="A15" s="41"/>
      <c r="B15" s="42"/>
      <c r="C15" s="41"/>
      <c r="D15" s="13"/>
    </row>
    <row r="16" spans="1:8" x14ac:dyDescent="0.25">
      <c r="A16" s="41"/>
      <c r="B16" s="39"/>
      <c r="C16" s="41"/>
      <c r="D16" s="13"/>
    </row>
    <row r="17" spans="1:4" x14ac:dyDescent="0.25">
      <c r="A17" s="41"/>
      <c r="B17" s="41"/>
      <c r="C17" s="41"/>
      <c r="D17" s="13"/>
    </row>
    <row r="18" spans="1:4" x14ac:dyDescent="0.25">
      <c r="A18" s="41"/>
      <c r="B18" s="42"/>
      <c r="C18" s="42"/>
      <c r="D18" s="12"/>
    </row>
    <row r="19" spans="1:4" x14ac:dyDescent="0.25">
      <c r="A19" s="41"/>
      <c r="B19" s="42"/>
      <c r="C19" s="41"/>
      <c r="D19" s="13"/>
    </row>
    <row r="20" spans="1:4" x14ac:dyDescent="0.25">
      <c r="A20" s="41"/>
      <c r="B20" s="38"/>
      <c r="C20" s="41"/>
      <c r="D20" s="13"/>
    </row>
    <row r="21" spans="1:4" x14ac:dyDescent="0.25">
      <c r="A21" s="41"/>
      <c r="B21" s="38"/>
      <c r="C21" s="41"/>
      <c r="D21" s="13"/>
    </row>
    <row r="22" spans="1:4" x14ac:dyDescent="0.25">
      <c r="A22" s="41"/>
      <c r="B22" s="42"/>
      <c r="C22" s="42"/>
      <c r="D22" s="12"/>
    </row>
    <row r="23" spans="1:4" x14ac:dyDescent="0.25">
      <c r="A23" s="41"/>
      <c r="B23" s="42"/>
      <c r="C23" s="41"/>
      <c r="D23" s="13"/>
    </row>
    <row r="24" spans="1:4" x14ac:dyDescent="0.25">
      <c r="A24" s="41"/>
      <c r="B24" s="38"/>
      <c r="C24" s="41"/>
      <c r="D24" s="13"/>
    </row>
    <row r="25" spans="1:4" x14ac:dyDescent="0.25">
      <c r="A25" s="41"/>
      <c r="B25" s="38"/>
      <c r="C25" s="41"/>
      <c r="D25" s="12"/>
    </row>
    <row r="26" spans="1:4" x14ac:dyDescent="0.25">
      <c r="A26" s="41"/>
      <c r="B26" s="42"/>
      <c r="C26" s="42"/>
      <c r="D26" s="12"/>
    </row>
    <row r="27" spans="1:4" x14ac:dyDescent="0.25">
      <c r="A27" s="41"/>
      <c r="B27" s="41"/>
      <c r="C27" s="41"/>
      <c r="D27" s="13"/>
    </row>
    <row r="28" spans="1:4" x14ac:dyDescent="0.25">
      <c r="A28" s="41"/>
      <c r="B28" s="42"/>
      <c r="C28" s="42"/>
      <c r="D28" s="12"/>
    </row>
    <row r="29" spans="1:4" x14ac:dyDescent="0.25">
      <c r="A29" s="41"/>
      <c r="B29" s="42"/>
      <c r="C29" s="41"/>
      <c r="D29" s="13"/>
    </row>
    <row r="30" spans="1:4" x14ac:dyDescent="0.25">
      <c r="A30" s="41"/>
      <c r="B30" s="41"/>
      <c r="C30" s="41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6" sqref="B6:C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56" t="s">
        <v>50</v>
      </c>
      <c r="C1" s="56"/>
      <c r="D1" s="56"/>
    </row>
    <row r="2" spans="1:4" ht="15.75" x14ac:dyDescent="0.25">
      <c r="A2" s="1"/>
      <c r="B2" s="57" t="s">
        <v>32</v>
      </c>
      <c r="C2" s="57"/>
      <c r="D2" s="57"/>
    </row>
    <row r="3" spans="1:4" ht="15.75" x14ac:dyDescent="0.25">
      <c r="A3" s="1"/>
      <c r="B3" s="58" t="s">
        <v>35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3" t="s">
        <v>9</v>
      </c>
      <c r="C5" s="9"/>
      <c r="D5" s="9"/>
    </row>
    <row r="6" spans="1:4" ht="30" x14ac:dyDescent="0.25">
      <c r="A6" s="11">
        <v>1</v>
      </c>
      <c r="B6" s="38" t="s">
        <v>64</v>
      </c>
      <c r="C6" s="45">
        <v>10475.700000000001</v>
      </c>
      <c r="D6" s="3"/>
    </row>
    <row r="7" spans="1:4" ht="30" x14ac:dyDescent="0.25">
      <c r="A7" s="3">
        <v>2</v>
      </c>
      <c r="B7" s="38" t="s">
        <v>65</v>
      </c>
      <c r="C7" s="45">
        <v>7225.6</v>
      </c>
      <c r="D7" s="3"/>
    </row>
    <row r="8" spans="1:4" x14ac:dyDescent="0.25">
      <c r="A8" s="12"/>
      <c r="B8" s="12" t="s">
        <v>66</v>
      </c>
      <c r="C8" s="19">
        <f>SUM(C6:C7)</f>
        <v>17701.300000000003</v>
      </c>
      <c r="D8" s="12">
        <f>C8</f>
        <v>17701.300000000003</v>
      </c>
    </row>
    <row r="9" spans="1:4" x14ac:dyDescent="0.25">
      <c r="A9" s="13"/>
      <c r="B9" s="11"/>
      <c r="C9" s="16"/>
      <c r="D9" s="17"/>
    </row>
    <row r="10" spans="1:4" x14ac:dyDescent="0.25">
      <c r="A10" s="31"/>
      <c r="B10" s="32"/>
      <c r="C10" s="12"/>
      <c r="D10" s="12"/>
    </row>
    <row r="11" spans="1:4" x14ac:dyDescent="0.25">
      <c r="A11" s="14"/>
      <c r="B11" s="20"/>
      <c r="C11" s="15"/>
      <c r="D11" s="18"/>
    </row>
    <row r="12" spans="1:4" x14ac:dyDescent="0.25">
      <c r="A12" s="13"/>
      <c r="B12" s="11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3"/>
      <c r="C14" s="13"/>
      <c r="D14" s="13"/>
    </row>
    <row r="15" spans="1:4" x14ac:dyDescent="0.25">
      <c r="A15" s="13"/>
      <c r="B15" s="12"/>
      <c r="C15" s="12"/>
      <c r="D15" s="12"/>
    </row>
    <row r="16" spans="1:4" x14ac:dyDescent="0.25">
      <c r="A16" s="13"/>
      <c r="B16" s="12"/>
      <c r="C16" s="13"/>
      <c r="D16" s="13"/>
    </row>
    <row r="17" spans="1:4" x14ac:dyDescent="0.25">
      <c r="A17" s="13"/>
      <c r="B17" s="3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20" sqref="B20:C20"/>
    </sheetView>
  </sheetViews>
  <sheetFormatPr defaultRowHeight="15" x14ac:dyDescent="0.25"/>
  <cols>
    <col min="1" max="1" width="3.7109375" customWidth="1"/>
    <col min="2" max="2" width="50.5703125" customWidth="1"/>
    <col min="3" max="3" width="13.42578125" customWidth="1"/>
    <col min="4" max="4" width="12.7109375" customWidth="1"/>
  </cols>
  <sheetData>
    <row r="1" spans="1:8" ht="21" x14ac:dyDescent="0.35">
      <c r="A1" s="1"/>
      <c r="B1" s="56" t="s">
        <v>51</v>
      </c>
      <c r="C1" s="56"/>
      <c r="D1" s="56"/>
      <c r="E1" s="6"/>
      <c r="F1" s="6"/>
      <c r="G1" s="6"/>
      <c r="H1" s="6"/>
    </row>
    <row r="2" spans="1:8" ht="15.75" x14ac:dyDescent="0.25">
      <c r="A2" s="1"/>
      <c r="B2" s="57" t="s">
        <v>32</v>
      </c>
      <c r="C2" s="57"/>
      <c r="D2" s="57"/>
      <c r="E2" s="1"/>
      <c r="F2" s="1"/>
      <c r="G2" s="1"/>
      <c r="H2" s="1"/>
    </row>
    <row r="3" spans="1:8" ht="15.75" x14ac:dyDescent="0.25">
      <c r="A3" s="1"/>
      <c r="B3" s="58" t="s">
        <v>6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46"/>
      <c r="B5" s="40" t="s">
        <v>2</v>
      </c>
      <c r="C5" s="44"/>
      <c r="D5" s="46"/>
      <c r="E5" s="1"/>
      <c r="F5" s="1"/>
      <c r="G5" s="1"/>
      <c r="H5" s="1"/>
    </row>
    <row r="6" spans="1:8" s="1" customFormat="1" x14ac:dyDescent="0.25">
      <c r="A6" s="38">
        <v>1</v>
      </c>
      <c r="B6" s="38" t="s">
        <v>52</v>
      </c>
      <c r="C6" s="38">
        <v>5324.6</v>
      </c>
      <c r="D6" s="40">
        <f>C6</f>
        <v>5324.6</v>
      </c>
    </row>
    <row r="7" spans="1:8" s="5" customFormat="1" x14ac:dyDescent="0.25">
      <c r="A7" s="42"/>
      <c r="B7" s="40" t="s">
        <v>7</v>
      </c>
      <c r="C7" s="41"/>
      <c r="D7" s="42"/>
    </row>
    <row r="8" spans="1:8" x14ac:dyDescent="0.25">
      <c r="A8" s="41">
        <v>1</v>
      </c>
      <c r="B8" s="38" t="s">
        <v>57</v>
      </c>
      <c r="C8" s="41">
        <v>15448.64</v>
      </c>
      <c r="D8" s="42"/>
    </row>
    <row r="9" spans="1:8" x14ac:dyDescent="0.25">
      <c r="A9" s="41">
        <v>2</v>
      </c>
      <c r="B9" s="38" t="s">
        <v>58</v>
      </c>
      <c r="C9" s="41">
        <v>8486.4</v>
      </c>
      <c r="D9" s="42"/>
    </row>
    <row r="10" spans="1:8" s="5" customFormat="1" x14ac:dyDescent="0.25">
      <c r="A10" s="41"/>
      <c r="B10" s="40" t="s">
        <v>56</v>
      </c>
      <c r="C10" s="42">
        <f>SUM(C8:C9)</f>
        <v>23935.040000000001</v>
      </c>
      <c r="D10" s="42">
        <f>C10+D6</f>
        <v>29259.64</v>
      </c>
    </row>
    <row r="11" spans="1:8" x14ac:dyDescent="0.25">
      <c r="A11" s="41"/>
      <c r="B11" s="40" t="s">
        <v>3</v>
      </c>
      <c r="C11" s="41"/>
      <c r="D11" s="42"/>
    </row>
    <row r="12" spans="1:8" ht="30" x14ac:dyDescent="0.25">
      <c r="A12" s="41">
        <v>1</v>
      </c>
      <c r="B12" s="38" t="s">
        <v>62</v>
      </c>
      <c r="C12" s="41">
        <v>3489.4</v>
      </c>
      <c r="D12" s="42">
        <f>C12+D10</f>
        <v>32749.040000000001</v>
      </c>
    </row>
    <row r="13" spans="1:8" x14ac:dyDescent="0.25">
      <c r="A13" s="42"/>
      <c r="B13" s="40" t="s">
        <v>12</v>
      </c>
      <c r="C13" s="42"/>
      <c r="D13" s="42"/>
    </row>
    <row r="14" spans="1:8" x14ac:dyDescent="0.25">
      <c r="A14" s="41">
        <v>1</v>
      </c>
      <c r="B14" s="38" t="s">
        <v>69</v>
      </c>
      <c r="C14" s="41">
        <v>13293</v>
      </c>
      <c r="D14" s="42"/>
    </row>
    <row r="15" spans="1:8" x14ac:dyDescent="0.25">
      <c r="A15" s="41">
        <v>2</v>
      </c>
      <c r="B15" s="38" t="s">
        <v>70</v>
      </c>
      <c r="C15" s="41">
        <v>46249.8</v>
      </c>
      <c r="D15" s="42"/>
    </row>
    <row r="16" spans="1:8" x14ac:dyDescent="0.25">
      <c r="A16" s="41"/>
      <c r="B16" s="40" t="s">
        <v>71</v>
      </c>
      <c r="C16" s="42">
        <f>SUM(C14:C15)</f>
        <v>59542.8</v>
      </c>
      <c r="D16" s="42">
        <f>C16+D12</f>
        <v>92291.839999999997</v>
      </c>
    </row>
    <row r="17" spans="1:4" x14ac:dyDescent="0.25">
      <c r="A17" s="41"/>
      <c r="B17" s="40" t="s">
        <v>15</v>
      </c>
      <c r="C17" s="41"/>
      <c r="D17" s="41"/>
    </row>
    <row r="18" spans="1:4" x14ac:dyDescent="0.25">
      <c r="A18" s="41">
        <v>1</v>
      </c>
      <c r="B18" s="38" t="s">
        <v>73</v>
      </c>
      <c r="C18" s="41">
        <v>5600</v>
      </c>
      <c r="D18" s="42">
        <f>C18+D16</f>
        <v>97891.839999999997</v>
      </c>
    </row>
    <row r="19" spans="1:4" x14ac:dyDescent="0.25">
      <c r="A19" s="41"/>
      <c r="B19" s="40" t="s">
        <v>16</v>
      </c>
      <c r="C19" s="42"/>
      <c r="D19" s="42"/>
    </row>
    <row r="20" spans="1:4" x14ac:dyDescent="0.25">
      <c r="A20" s="41">
        <v>1</v>
      </c>
      <c r="B20" s="38" t="s">
        <v>76</v>
      </c>
      <c r="C20" s="41">
        <v>7700.1</v>
      </c>
      <c r="D20" s="42">
        <f>C20+D18</f>
        <v>105591.94</v>
      </c>
    </row>
    <row r="21" spans="1:4" x14ac:dyDescent="0.25">
      <c r="A21" s="41"/>
      <c r="B21" s="38"/>
      <c r="C21" s="41"/>
      <c r="D21" s="41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.75" x14ac:dyDescent="0.25">
      <c r="A2" s="2" t="s">
        <v>32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0" customFormat="1" ht="20.25" customHeight="1" x14ac:dyDescent="0.25">
      <c r="A3" s="8"/>
      <c r="B3" s="26" t="s">
        <v>2</v>
      </c>
      <c r="C3" s="26" t="s">
        <v>7</v>
      </c>
      <c r="D3" s="26" t="s">
        <v>3</v>
      </c>
      <c r="E3" s="26" t="s">
        <v>9</v>
      </c>
      <c r="F3" s="26" t="s">
        <v>10</v>
      </c>
      <c r="G3" s="26" t="s">
        <v>11</v>
      </c>
      <c r="H3" s="26" t="s">
        <v>12</v>
      </c>
      <c r="I3" s="26" t="s">
        <v>13</v>
      </c>
      <c r="J3" s="26" t="s">
        <v>14</v>
      </c>
      <c r="K3" s="26" t="s">
        <v>15</v>
      </c>
      <c r="L3" s="26" t="s">
        <v>16</v>
      </c>
      <c r="M3" s="26" t="s">
        <v>17</v>
      </c>
      <c r="N3" s="22" t="s">
        <v>18</v>
      </c>
    </row>
    <row r="4" spans="1:14" ht="39.75" customHeight="1" x14ac:dyDescent="0.35">
      <c r="A4" s="27" t="s">
        <v>29</v>
      </c>
      <c r="B4" s="23">
        <f>B5+B6</f>
        <v>5086.16</v>
      </c>
      <c r="C4" s="23">
        <f t="shared" ref="C4:N4" si="0">C5+C6</f>
        <v>5086.16</v>
      </c>
      <c r="D4" s="23">
        <f t="shared" si="0"/>
        <v>5086.16</v>
      </c>
      <c r="E4" s="23">
        <f>E5+E6+E7+E8</f>
        <v>5086.16</v>
      </c>
      <c r="F4" s="23">
        <f t="shared" si="0"/>
        <v>5086.16</v>
      </c>
      <c r="G4" s="23">
        <f t="shared" si="0"/>
        <v>5086.16</v>
      </c>
      <c r="H4" s="23">
        <f t="shared" si="0"/>
        <v>5086.16</v>
      </c>
      <c r="I4" s="23">
        <f t="shared" si="0"/>
        <v>5086.16</v>
      </c>
      <c r="J4" s="23">
        <f t="shared" si="0"/>
        <v>5086.16</v>
      </c>
      <c r="K4" s="23">
        <f t="shared" si="0"/>
        <v>5086.16</v>
      </c>
      <c r="L4" s="23">
        <f t="shared" si="0"/>
        <v>5086.16</v>
      </c>
      <c r="M4" s="23">
        <f t="shared" si="0"/>
        <v>5086.16</v>
      </c>
      <c r="N4" s="23">
        <f t="shared" si="0"/>
        <v>61033.919999999998</v>
      </c>
    </row>
    <row r="5" spans="1:14" ht="39" customHeight="1" x14ac:dyDescent="0.35">
      <c r="A5" s="27" t="s">
        <v>44</v>
      </c>
      <c r="B5" s="24">
        <v>2673.84</v>
      </c>
      <c r="C5" s="24">
        <v>2673.84</v>
      </c>
      <c r="D5" s="24">
        <v>2673.84</v>
      </c>
      <c r="E5" s="24">
        <v>2673.84</v>
      </c>
      <c r="F5" s="24">
        <v>2673.84</v>
      </c>
      <c r="G5" s="24">
        <v>2673.84</v>
      </c>
      <c r="H5" s="24">
        <v>2673.84</v>
      </c>
      <c r="I5" s="24">
        <v>2673.84</v>
      </c>
      <c r="J5" s="24">
        <v>2673.84</v>
      </c>
      <c r="K5" s="24">
        <v>2673.84</v>
      </c>
      <c r="L5" s="24">
        <v>2673.84</v>
      </c>
      <c r="M5" s="24">
        <v>2673.84</v>
      </c>
      <c r="N5" s="24">
        <f t="shared" ref="N5:N23" si="1">SUM(B5:M5)</f>
        <v>32086.080000000002</v>
      </c>
    </row>
    <row r="6" spans="1:14" ht="44.25" customHeight="1" x14ac:dyDescent="0.35">
      <c r="A6" s="27" t="s">
        <v>45</v>
      </c>
      <c r="B6" s="24">
        <v>2412.3200000000002</v>
      </c>
      <c r="C6" s="24">
        <v>2412.3200000000002</v>
      </c>
      <c r="D6" s="24">
        <v>2412.3200000000002</v>
      </c>
      <c r="E6" s="24">
        <v>2412.3200000000002</v>
      </c>
      <c r="F6" s="24">
        <v>2412.3200000000002</v>
      </c>
      <c r="G6" s="24">
        <v>2412.3200000000002</v>
      </c>
      <c r="H6" s="24">
        <v>2412.3200000000002</v>
      </c>
      <c r="I6" s="24">
        <v>2412.3200000000002</v>
      </c>
      <c r="J6" s="24">
        <v>2412.3200000000002</v>
      </c>
      <c r="K6" s="24">
        <v>2412.3200000000002</v>
      </c>
      <c r="L6" s="24">
        <v>2412.3200000000002</v>
      </c>
      <c r="M6" s="24">
        <v>2412.3200000000002</v>
      </c>
      <c r="N6" s="24">
        <f>SUM(B6:M6)</f>
        <v>28947.84</v>
      </c>
    </row>
    <row r="7" spans="1:14" ht="44.25" customHeight="1" x14ac:dyDescent="0.35">
      <c r="A7" s="27" t="s">
        <v>48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44.25" customHeight="1" x14ac:dyDescent="0.35">
      <c r="A8" s="27" t="s">
        <v>46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>
        <f>SUM(B8:M8)</f>
        <v>0</v>
      </c>
    </row>
    <row r="9" spans="1:14" ht="36" customHeight="1" x14ac:dyDescent="0.35">
      <c r="A9" s="28" t="s">
        <v>19</v>
      </c>
      <c r="B9" s="23">
        <f>B10+B11+B12+B13</f>
        <v>1983.18</v>
      </c>
      <c r="C9" s="23">
        <f t="shared" ref="C9:M9" si="2">C10+C11+C12+C13</f>
        <v>10055.130000000001</v>
      </c>
      <c r="D9" s="23">
        <f t="shared" si="2"/>
        <v>4328.18</v>
      </c>
      <c r="E9" s="23">
        <f t="shared" si="2"/>
        <v>3949.8100000000004</v>
      </c>
      <c r="F9" s="23">
        <f>F10+F11+F12+F13</f>
        <v>0</v>
      </c>
      <c r="G9" s="23">
        <f t="shared" si="2"/>
        <v>593.77</v>
      </c>
      <c r="H9" s="23">
        <f t="shared" si="2"/>
        <v>0</v>
      </c>
      <c r="I9" s="23">
        <f t="shared" si="2"/>
        <v>4056.77</v>
      </c>
      <c r="J9" s="23">
        <f t="shared" si="2"/>
        <v>0</v>
      </c>
      <c r="K9" s="23">
        <f t="shared" si="2"/>
        <v>3083.77</v>
      </c>
      <c r="L9" s="23">
        <f t="shared" si="2"/>
        <v>5695.07</v>
      </c>
      <c r="M9" s="23">
        <f t="shared" si="2"/>
        <v>8701.75</v>
      </c>
      <c r="N9" s="23">
        <f t="shared" si="1"/>
        <v>42447.430000000008</v>
      </c>
    </row>
    <row r="10" spans="1:14" ht="40.5" customHeight="1" x14ac:dyDescent="0.35">
      <c r="A10" s="27" t="s">
        <v>20</v>
      </c>
      <c r="B10" s="24"/>
      <c r="C10" s="24">
        <v>5338</v>
      </c>
      <c r="D10" s="24">
        <v>2345</v>
      </c>
      <c r="E10" s="24"/>
      <c r="F10" s="24"/>
      <c r="G10" s="24"/>
      <c r="H10" s="24"/>
      <c r="I10" s="24"/>
      <c r="J10" s="24"/>
      <c r="K10" s="24">
        <v>2490</v>
      </c>
      <c r="L10" s="24">
        <v>2490</v>
      </c>
      <c r="M10" s="24">
        <v>3784.53</v>
      </c>
      <c r="N10" s="23">
        <f t="shared" si="1"/>
        <v>16447.53</v>
      </c>
    </row>
    <row r="11" spans="1:14" ht="45.75" customHeight="1" x14ac:dyDescent="0.35">
      <c r="A11" s="27" t="s">
        <v>21</v>
      </c>
      <c r="B11" s="25"/>
      <c r="C11" s="24"/>
      <c r="D11" s="24"/>
      <c r="E11" s="24"/>
      <c r="F11" s="24"/>
      <c r="G11" s="24"/>
      <c r="H11" s="24"/>
      <c r="I11" s="24"/>
      <c r="J11" s="24"/>
      <c r="K11" s="24"/>
      <c r="L11" s="24">
        <v>830</v>
      </c>
      <c r="M11" s="24">
        <v>1245</v>
      </c>
      <c r="N11" s="23">
        <f t="shared" si="1"/>
        <v>2075</v>
      </c>
    </row>
    <row r="12" spans="1:14" ht="45.75" customHeight="1" x14ac:dyDescent="0.35">
      <c r="A12" s="34" t="s">
        <v>33</v>
      </c>
      <c r="B12" s="25"/>
      <c r="C12" s="24">
        <v>3529.6</v>
      </c>
      <c r="D12" s="24"/>
      <c r="E12" s="24">
        <v>2560.4</v>
      </c>
      <c r="F12" s="24"/>
      <c r="G12" s="24"/>
      <c r="H12" s="24"/>
      <c r="I12" s="24">
        <v>3463</v>
      </c>
      <c r="J12" s="24"/>
      <c r="K12" s="24"/>
      <c r="L12" s="24"/>
      <c r="M12" s="24">
        <v>1689.04</v>
      </c>
      <c r="N12" s="23">
        <f t="shared" si="1"/>
        <v>11242.04</v>
      </c>
    </row>
    <row r="13" spans="1:14" ht="21.75" customHeight="1" x14ac:dyDescent="0.35">
      <c r="A13" s="27" t="s">
        <v>22</v>
      </c>
      <c r="B13" s="24">
        <v>1983.18</v>
      </c>
      <c r="C13" s="24">
        <v>1187.53</v>
      </c>
      <c r="D13" s="24">
        <v>1983.18</v>
      </c>
      <c r="E13" s="24">
        <v>1389.41</v>
      </c>
      <c r="F13" s="24"/>
      <c r="G13" s="24">
        <v>593.77</v>
      </c>
      <c r="H13" s="24"/>
      <c r="I13" s="24">
        <v>593.77</v>
      </c>
      <c r="J13" s="24"/>
      <c r="K13" s="24">
        <v>593.77</v>
      </c>
      <c r="L13" s="24">
        <v>2375.0700000000002</v>
      </c>
      <c r="M13" s="24">
        <v>1983.18</v>
      </c>
      <c r="N13" s="24">
        <f t="shared" si="1"/>
        <v>12682.86</v>
      </c>
    </row>
    <row r="14" spans="1:14" ht="23.25" customHeight="1" x14ac:dyDescent="0.35">
      <c r="A14" s="28" t="s">
        <v>23</v>
      </c>
      <c r="B14" s="23">
        <f>B15+B16+B17</f>
        <v>5324.6</v>
      </c>
      <c r="C14" s="23">
        <f t="shared" ref="C14:M14" si="3">C15+C16+C17</f>
        <v>23935.040000000001</v>
      </c>
      <c r="D14" s="23">
        <f t="shared" si="3"/>
        <v>3489.4</v>
      </c>
      <c r="E14" s="23">
        <f t="shared" si="3"/>
        <v>17701.3</v>
      </c>
      <c r="F14" s="23">
        <f t="shared" si="3"/>
        <v>3735</v>
      </c>
      <c r="G14" s="23">
        <f t="shared" si="3"/>
        <v>0</v>
      </c>
      <c r="H14" s="23">
        <f t="shared" si="3"/>
        <v>59542.8</v>
      </c>
      <c r="I14" s="23">
        <f t="shared" si="3"/>
        <v>0</v>
      </c>
      <c r="J14" s="23">
        <f t="shared" si="3"/>
        <v>0</v>
      </c>
      <c r="K14" s="23">
        <f t="shared" si="3"/>
        <v>5600</v>
      </c>
      <c r="L14" s="23">
        <f t="shared" si="3"/>
        <v>7700.1</v>
      </c>
      <c r="M14" s="23">
        <f t="shared" si="3"/>
        <v>0</v>
      </c>
      <c r="N14" s="23">
        <f t="shared" si="1"/>
        <v>127028.24</v>
      </c>
    </row>
    <row r="15" spans="1:14" ht="42" customHeight="1" x14ac:dyDescent="0.35">
      <c r="A15" s="27" t="s">
        <v>24</v>
      </c>
      <c r="B15" s="24">
        <v>5324.6</v>
      </c>
      <c r="C15" s="24">
        <v>23935.040000000001</v>
      </c>
      <c r="D15" s="24">
        <v>3489.4</v>
      </c>
      <c r="E15" s="24"/>
      <c r="F15" s="24"/>
      <c r="G15" s="24"/>
      <c r="H15" s="24">
        <v>59542.8</v>
      </c>
      <c r="I15" s="24"/>
      <c r="J15" s="24"/>
      <c r="K15" s="24">
        <v>5600</v>
      </c>
      <c r="L15" s="24">
        <v>7700.1</v>
      </c>
      <c r="M15" s="24"/>
      <c r="N15" s="24">
        <f t="shared" si="1"/>
        <v>105591.94</v>
      </c>
    </row>
    <row r="16" spans="1:14" ht="40.5" customHeight="1" x14ac:dyDescent="0.35">
      <c r="A16" s="27" t="s">
        <v>25</v>
      </c>
      <c r="B16" s="24"/>
      <c r="C16" s="24"/>
      <c r="D16" s="24"/>
      <c r="E16" s="24"/>
      <c r="F16" s="24">
        <v>3735</v>
      </c>
      <c r="G16" s="24"/>
      <c r="H16" s="24"/>
      <c r="I16" s="24"/>
      <c r="J16" s="24"/>
      <c r="K16" s="24"/>
      <c r="L16" s="24"/>
      <c r="M16" s="24"/>
      <c r="N16" s="24">
        <f t="shared" si="1"/>
        <v>3735</v>
      </c>
    </row>
    <row r="17" spans="1:14" ht="40.5" customHeight="1" x14ac:dyDescent="0.35">
      <c r="A17" s="34" t="s">
        <v>34</v>
      </c>
      <c r="B17" s="24"/>
      <c r="C17" s="24"/>
      <c r="D17" s="24"/>
      <c r="E17" s="24">
        <v>17701.3</v>
      </c>
      <c r="F17" s="24"/>
      <c r="G17" s="24"/>
      <c r="H17" s="24"/>
      <c r="I17" s="24"/>
      <c r="J17" s="24"/>
      <c r="K17" s="24"/>
      <c r="L17" s="24"/>
      <c r="M17" s="24"/>
      <c r="N17" s="24">
        <f t="shared" si="1"/>
        <v>17701.3</v>
      </c>
    </row>
    <row r="18" spans="1:14" ht="40.5" customHeight="1" x14ac:dyDescent="0.35">
      <c r="A18" s="36" t="s">
        <v>38</v>
      </c>
      <c r="B18" s="24"/>
      <c r="C18" s="24"/>
      <c r="D18" s="24"/>
      <c r="E18" s="24"/>
      <c r="F18" s="24"/>
      <c r="G18" s="24">
        <v>3352</v>
      </c>
      <c r="H18" s="24"/>
      <c r="I18" s="24"/>
      <c r="J18" s="24"/>
      <c r="K18" s="24"/>
      <c r="L18" s="24"/>
      <c r="M18" s="24"/>
      <c r="N18" s="24">
        <f t="shared" si="1"/>
        <v>3352</v>
      </c>
    </row>
    <row r="19" spans="1:14" ht="40.5" customHeight="1" x14ac:dyDescent="0.35">
      <c r="A19" s="28" t="s">
        <v>39</v>
      </c>
      <c r="B19" s="23">
        <f>B20+B21+B22</f>
        <v>0</v>
      </c>
      <c r="C19" s="23">
        <f t="shared" ref="C19:M19" si="4">C20+C21+C22</f>
        <v>0</v>
      </c>
      <c r="D19" s="23">
        <f t="shared" si="4"/>
        <v>0</v>
      </c>
      <c r="E19" s="23">
        <f t="shared" si="4"/>
        <v>0</v>
      </c>
      <c r="F19" s="23">
        <f t="shared" si="4"/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 t="shared" si="4"/>
        <v>0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 t="shared" ref="N19:N22" si="5">SUM(B19:M19)</f>
        <v>0</v>
      </c>
    </row>
    <row r="20" spans="1:14" ht="40.5" customHeight="1" x14ac:dyDescent="0.35">
      <c r="A20" s="27" t="s">
        <v>40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>
        <f t="shared" si="5"/>
        <v>0</v>
      </c>
    </row>
    <row r="21" spans="1:14" ht="40.5" customHeight="1" x14ac:dyDescent="0.35">
      <c r="A21" s="27" t="s">
        <v>41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f t="shared" si="5"/>
        <v>0</v>
      </c>
    </row>
    <row r="22" spans="1:14" ht="40.5" customHeight="1" x14ac:dyDescent="0.35">
      <c r="A22" s="34" t="s">
        <v>42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>
        <f t="shared" si="5"/>
        <v>0</v>
      </c>
    </row>
    <row r="23" spans="1:14" ht="39.75" customHeight="1" x14ac:dyDescent="0.35">
      <c r="A23" s="28" t="s">
        <v>43</v>
      </c>
      <c r="B23" s="23">
        <v>2775.24</v>
      </c>
      <c r="C23" s="23">
        <v>2775.24</v>
      </c>
      <c r="D23" s="23">
        <v>2775.24</v>
      </c>
      <c r="E23" s="23">
        <v>2775.24</v>
      </c>
      <c r="F23" s="23">
        <v>2775.24</v>
      </c>
      <c r="G23" s="23">
        <v>2775.24</v>
      </c>
      <c r="H23" s="23">
        <v>2775.24</v>
      </c>
      <c r="I23" s="23">
        <v>2775.24</v>
      </c>
      <c r="J23" s="23">
        <v>2775.24</v>
      </c>
      <c r="K23" s="23">
        <v>2775.24</v>
      </c>
      <c r="L23" s="23">
        <v>2775.24</v>
      </c>
      <c r="M23" s="23">
        <v>2775.24</v>
      </c>
      <c r="N23" s="23">
        <f t="shared" si="1"/>
        <v>33302.87999999999</v>
      </c>
    </row>
    <row r="24" spans="1:14" ht="22.5" customHeight="1" x14ac:dyDescent="0.35">
      <c r="A24" s="28" t="s">
        <v>26</v>
      </c>
      <c r="B24" s="23">
        <f>B4+B9+B14+B23+B18+B19</f>
        <v>15169.18</v>
      </c>
      <c r="C24" s="23">
        <f t="shared" ref="C24:N24" si="6">C4+C9+C14+C23+C18+C19</f>
        <v>41851.57</v>
      </c>
      <c r="D24" s="23">
        <f t="shared" si="6"/>
        <v>15678.98</v>
      </c>
      <c r="E24" s="23">
        <f t="shared" si="6"/>
        <v>29512.510000000002</v>
      </c>
      <c r="F24" s="23">
        <f>F4+F9+F14+F23+F18+F19</f>
        <v>11596.4</v>
      </c>
      <c r="G24" s="23">
        <f t="shared" si="6"/>
        <v>11807.17</v>
      </c>
      <c r="H24" s="23">
        <f t="shared" si="6"/>
        <v>67404.200000000012</v>
      </c>
      <c r="I24" s="23">
        <f t="shared" si="6"/>
        <v>11918.17</v>
      </c>
      <c r="J24" s="23">
        <f t="shared" si="6"/>
        <v>7861.4</v>
      </c>
      <c r="K24" s="23">
        <f t="shared" si="6"/>
        <v>16545.169999999998</v>
      </c>
      <c r="L24" s="23">
        <f t="shared" si="6"/>
        <v>21256.57</v>
      </c>
      <c r="M24" s="23">
        <f t="shared" si="6"/>
        <v>16563.150000000001</v>
      </c>
      <c r="N24" s="23">
        <f t="shared" si="6"/>
        <v>267164.47000000003</v>
      </c>
    </row>
    <row r="25" spans="1:14" ht="15.75" x14ac:dyDescent="0.25">
      <c r="A25" s="60" t="s">
        <v>47</v>
      </c>
      <c r="B25" s="60"/>
      <c r="C25" s="60"/>
      <c r="D25" s="29"/>
      <c r="E25" s="29"/>
      <c r="F25" s="29"/>
      <c r="G25" s="29"/>
      <c r="H25" s="29"/>
      <c r="I25" s="29"/>
      <c r="J25" s="29"/>
      <c r="K25" s="29"/>
      <c r="L25" s="61" t="s">
        <v>30</v>
      </c>
      <c r="M25" s="61"/>
      <c r="N25" s="61"/>
    </row>
    <row r="26" spans="1:14" ht="15.75" x14ac:dyDescent="0.25">
      <c r="A26" s="30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15.75" x14ac:dyDescent="0.25">
      <c r="A27" s="60" t="s">
        <v>28</v>
      </c>
      <c r="B27" s="60"/>
      <c r="C27" s="60"/>
      <c r="D27" s="29"/>
      <c r="E27" s="29"/>
      <c r="F27" s="29"/>
      <c r="G27" s="29"/>
      <c r="H27" s="29"/>
      <c r="I27" s="29"/>
      <c r="J27" s="29"/>
      <c r="K27" s="29"/>
      <c r="L27" s="61" t="s">
        <v>36</v>
      </c>
      <c r="M27" s="61"/>
      <c r="N27" s="6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4.7109375" customWidth="1"/>
    <col min="2" max="2" width="53.7109375" customWidth="1"/>
    <col min="3" max="3" width="10.5703125" customWidth="1"/>
    <col min="4" max="4" width="10.28515625" customWidth="1"/>
  </cols>
  <sheetData>
    <row r="1" spans="1:4" ht="21" x14ac:dyDescent="0.35">
      <c r="A1" s="1"/>
      <c r="B1" s="56" t="s">
        <v>51</v>
      </c>
      <c r="C1" s="56"/>
      <c r="D1" s="56"/>
    </row>
    <row r="2" spans="1:4" ht="15.75" x14ac:dyDescent="0.25">
      <c r="A2" s="1"/>
      <c r="B2" s="57" t="s">
        <v>32</v>
      </c>
      <c r="C2" s="57"/>
      <c r="D2" s="57"/>
    </row>
    <row r="3" spans="1:4" ht="15.75" x14ac:dyDescent="0.25">
      <c r="A3" s="1"/>
      <c r="B3" s="58" t="s">
        <v>37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46"/>
      <c r="B5" s="40" t="s">
        <v>11</v>
      </c>
      <c r="C5" s="44"/>
      <c r="D5" s="46"/>
    </row>
    <row r="6" spans="1:4" x14ac:dyDescent="0.25">
      <c r="A6" s="38">
        <v>1</v>
      </c>
      <c r="B6" s="38" t="s">
        <v>68</v>
      </c>
      <c r="C6" s="38">
        <v>3352</v>
      </c>
      <c r="D6" s="40">
        <f>C6</f>
        <v>3352</v>
      </c>
    </row>
    <row r="7" spans="1:4" x14ac:dyDescent="0.25">
      <c r="A7" s="41"/>
      <c r="B7" s="41"/>
      <c r="C7" s="41"/>
      <c r="D7" s="42"/>
    </row>
    <row r="8" spans="1:4" x14ac:dyDescent="0.25">
      <c r="A8" s="41"/>
      <c r="B8" s="38"/>
      <c r="C8" s="41"/>
      <c r="D8" s="42"/>
    </row>
    <row r="9" spans="1:4" x14ac:dyDescent="0.25">
      <c r="A9" s="41"/>
      <c r="B9" s="40"/>
      <c r="C9" s="42"/>
      <c r="D9" s="42"/>
    </row>
    <row r="10" spans="1:4" x14ac:dyDescent="0.25">
      <c r="A10" s="41"/>
      <c r="B10" s="40"/>
      <c r="C10" s="41"/>
      <c r="D10" s="42"/>
    </row>
    <row r="11" spans="1:4" x14ac:dyDescent="0.25">
      <c r="A11" s="41"/>
      <c r="B11" s="38"/>
      <c r="C11" s="41"/>
      <c r="D11" s="42"/>
    </row>
    <row r="12" spans="1:4" x14ac:dyDescent="0.25">
      <c r="A12" s="41"/>
      <c r="B12" s="38"/>
      <c r="C12" s="42"/>
      <c r="D12" s="42"/>
    </row>
    <row r="13" spans="1:4" x14ac:dyDescent="0.25">
      <c r="A13" s="42"/>
      <c r="B13" s="40"/>
      <c r="C13" s="42"/>
      <c r="D13" s="42"/>
    </row>
    <row r="14" spans="1:4" x14ac:dyDescent="0.25">
      <c r="A14" s="41"/>
      <c r="B14" s="40"/>
      <c r="C14" s="41"/>
      <c r="D14" s="41"/>
    </row>
    <row r="15" spans="1:4" x14ac:dyDescent="0.25">
      <c r="A15" s="41"/>
      <c r="B15" s="38"/>
      <c r="C15" s="42"/>
      <c r="D15" s="42"/>
    </row>
    <row r="16" spans="1:4" x14ac:dyDescent="0.25">
      <c r="A16" s="41"/>
      <c r="B16" s="40"/>
      <c r="C16" s="41"/>
      <c r="D16" s="41"/>
    </row>
    <row r="17" spans="1:4" x14ac:dyDescent="0.25">
      <c r="A17" s="41"/>
      <c r="B17" s="38"/>
      <c r="C17" s="41"/>
      <c r="D17" s="41"/>
    </row>
    <row r="18" spans="1:4" x14ac:dyDescent="0.25">
      <c r="A18" s="41"/>
      <c r="B18" s="38"/>
      <c r="C18" s="42"/>
      <c r="D18" s="42"/>
    </row>
    <row r="19" spans="1:4" x14ac:dyDescent="0.25">
      <c r="A19" s="41"/>
      <c r="B19" s="40"/>
      <c r="C19" s="42"/>
      <c r="D19" s="42"/>
    </row>
    <row r="20" spans="1:4" x14ac:dyDescent="0.25">
      <c r="A20" s="41"/>
      <c r="B20" s="40"/>
      <c r="C20" s="41"/>
      <c r="D20" s="41"/>
    </row>
    <row r="21" spans="1:4" x14ac:dyDescent="0.25">
      <c r="A21" s="41"/>
      <c r="B21" s="38"/>
      <c r="C21" s="42"/>
      <c r="D21" s="42"/>
    </row>
    <row r="22" spans="1:4" x14ac:dyDescent="0.25">
      <c r="A22" s="41"/>
      <c r="B22" s="40"/>
      <c r="C22" s="42"/>
      <c r="D22" s="42"/>
    </row>
    <row r="23" spans="1:4" x14ac:dyDescent="0.25">
      <c r="A23" s="41"/>
      <c r="B23" s="38"/>
      <c r="C23" s="41"/>
      <c r="D23" s="42"/>
    </row>
    <row r="24" spans="1:4" x14ac:dyDescent="0.25">
      <c r="A24" s="41"/>
      <c r="B24" s="38"/>
      <c r="C24" s="41"/>
      <c r="D24" s="41"/>
    </row>
    <row r="25" spans="1:4" x14ac:dyDescent="0.25">
      <c r="A25" s="41"/>
      <c r="B25" s="40"/>
      <c r="C25" s="42"/>
      <c r="D25" s="42"/>
    </row>
    <row r="26" spans="1:4" x14ac:dyDescent="0.25">
      <c r="A26" s="41"/>
      <c r="B26" s="40"/>
      <c r="C26" s="41"/>
      <c r="D26" s="41"/>
    </row>
    <row r="27" spans="1:4" x14ac:dyDescent="0.25">
      <c r="A27" s="41"/>
      <c r="B27" s="38"/>
      <c r="C27" s="41"/>
      <c r="D27" s="41"/>
    </row>
    <row r="28" spans="1:4" x14ac:dyDescent="0.25">
      <c r="A28" s="41"/>
      <c r="B28" s="40"/>
      <c r="C28" s="42"/>
      <c r="D28" s="42"/>
    </row>
    <row r="29" spans="1:4" x14ac:dyDescent="0.25">
      <c r="A29" s="41"/>
      <c r="B29" s="40"/>
      <c r="C29" s="41"/>
      <c r="D29" s="41"/>
    </row>
    <row r="30" spans="1:4" x14ac:dyDescent="0.25">
      <c r="A30" s="41"/>
      <c r="B30" s="38"/>
      <c r="C30" s="41"/>
      <c r="D30" s="42"/>
    </row>
    <row r="31" spans="1:4" x14ac:dyDescent="0.25">
      <c r="A31" s="41"/>
      <c r="B31" s="40"/>
      <c r="C31" s="42"/>
      <c r="D31" s="42"/>
    </row>
    <row r="32" spans="1:4" x14ac:dyDescent="0.25">
      <c r="A32" s="41"/>
      <c r="B32" s="38"/>
      <c r="C32" s="41"/>
      <c r="D32" s="41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2017-02-21T09:57:32Z</cp:lastPrinted>
  <dcterms:created xsi:type="dcterms:W3CDTF">2011-07-25T05:21:17Z</dcterms:created>
  <dcterms:modified xsi:type="dcterms:W3CDTF">2026-01-26T01:53:06Z</dcterms:modified>
</cp:coreProperties>
</file>