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Коммунистическая\"/>
    </mc:Choice>
  </mc:AlternateContent>
  <xr:revisionPtr revIDLastSave="0" documentId="13_ncr:1_{216AF1B2-0352-4B5D-B68F-84764AF6DE7D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D14" i="6"/>
  <c r="D12" i="2"/>
  <c r="C12" i="2"/>
  <c r="D18" i="1"/>
  <c r="D8" i="7"/>
  <c r="D25" i="4"/>
  <c r="C25" i="4"/>
  <c r="D10" i="9"/>
  <c r="D12" i="6"/>
  <c r="D10" i="2"/>
  <c r="C10" i="2"/>
  <c r="D16" i="1"/>
  <c r="D6" i="7"/>
  <c r="D10" i="6"/>
  <c r="D14" i="1"/>
  <c r="D20" i="4"/>
  <c r="D8" i="9"/>
  <c r="D18" i="4"/>
  <c r="D12" i="1"/>
  <c r="D10" i="1"/>
  <c r="D16" i="4"/>
  <c r="C16" i="4"/>
  <c r="D12" i="4"/>
  <c r="C12" i="4"/>
  <c r="F15" i="5"/>
  <c r="D6" i="9"/>
  <c r="D8" i="1"/>
  <c r="D8" i="6"/>
  <c r="D6" i="1"/>
  <c r="D6" i="6"/>
  <c r="D8" i="4"/>
  <c r="C8" i="4"/>
  <c r="C7" i="4"/>
  <c r="D8" i="2"/>
  <c r="C8" i="2"/>
  <c r="E4" i="5" l="1"/>
  <c r="M4" i="5"/>
  <c r="L4" i="5"/>
  <c r="K4" i="5"/>
  <c r="J4" i="5"/>
  <c r="I4" i="5"/>
  <c r="H4" i="5"/>
  <c r="G4" i="5"/>
  <c r="F4" i="5"/>
  <c r="D4" i="5"/>
  <c r="C4" i="5"/>
  <c r="B4" i="5"/>
  <c r="E9" i="5"/>
  <c r="D19" i="5"/>
  <c r="N18" i="5"/>
  <c r="N22" i="5"/>
  <c r="N21" i="5"/>
  <c r="N20" i="5"/>
  <c r="M19" i="5"/>
  <c r="L19" i="5"/>
  <c r="K19" i="5"/>
  <c r="J19" i="5"/>
  <c r="I19" i="5"/>
  <c r="H19" i="5"/>
  <c r="G19" i="5"/>
  <c r="F19" i="5"/>
  <c r="E19" i="5"/>
  <c r="C19" i="5"/>
  <c r="B19" i="5"/>
  <c r="N17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D9" i="5"/>
  <c r="C9" i="5"/>
  <c r="B14" i="5"/>
  <c r="B9" i="5"/>
  <c r="N23" i="5"/>
  <c r="C24" i="5" l="1"/>
  <c r="D24" i="5"/>
  <c r="F24" i="5"/>
  <c r="B24" i="5"/>
  <c r="M24" i="5"/>
  <c r="L24" i="5"/>
  <c r="K24" i="5"/>
  <c r="J24" i="5"/>
  <c r="I24" i="5"/>
  <c r="H24" i="5"/>
  <c r="G24" i="5"/>
  <c r="E24" i="5"/>
  <c r="N19" i="5"/>
  <c r="N6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<sst xmlns="http://schemas.openxmlformats.org/spreadsheetml/2006/main" count="147" uniqueCount="85">
  <si>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</si>
  <si>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</si>
  <si>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</si>
  <si>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</si>
  <si>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</si>
  <si>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</si>
  <si>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</si>
  <si>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</si>
  <si>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</si>
  <si>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</si>
  <si>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</si>
  <si>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</si>
  <si>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</si>
  <si>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</si>
  <si>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</si>
  <si>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</si>
  <si>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</si>
  <si>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</si>
  <si>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</si>
  <si>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</si>
  <si>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</si>
  <si>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</si>
  <si>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</si>
  <si>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</si>
  <si>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</si>
  <si>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</si>
  <si>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</si>
  <si>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</si>
  <si>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</si>
  <si>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</si>
  <si>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</si>
  <si>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</si>
  <si>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Коммунистическая,2</t>
  </si>
  <si>
    <t>- эл.оборудование</t>
  </si>
  <si>
    <t>- эл.оборудования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</si>
  <si>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</si>
  <si>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</si>
  <si>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</si>
  <si>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</si>
  <si>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</si>
  <si>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</si>
  <si>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</si>
  <si>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</si>
  <si>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</si>
  <si>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</si>
  <si>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</si>
  <si>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</si>
  <si>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</si>
  <si>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</si>
  <si>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</si>
  <si>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Лицевой счет. Сводный расчет  2025г</t>
  </si>
  <si>
    <t>Лицевой счёт  2025г</t>
  </si>
  <si>
    <t>Прочистка вентиляции квартира №5</t>
  </si>
  <si>
    <t>Итого за январь</t>
  </si>
  <si>
    <t>Лицевой счёт 2025г</t>
  </si>
  <si>
    <t>Промывка системы отопления</t>
  </si>
  <si>
    <t>Замена участка трубы отопления квартира №8,4</t>
  </si>
  <si>
    <t>Работы ППР</t>
  </si>
  <si>
    <t>Отключение подъездного отопления</t>
  </si>
  <si>
    <t>Ремонт светильников замена лампочек и схем подъезд №2  1 этаж</t>
  </si>
  <si>
    <t>Отключение отопления</t>
  </si>
  <si>
    <t>Скос травы на придомовой территории</t>
  </si>
  <si>
    <t>Демонтаж общедомового счетчика ХВС на поверку</t>
  </si>
  <si>
    <t xml:space="preserve">Услуги доставки </t>
  </si>
  <si>
    <t>Итого за май</t>
  </si>
  <si>
    <t>Замена стояка отопления квартира №7</t>
  </si>
  <si>
    <t>Промывка системы отопления. Установка запорных арматур квартира №2,3</t>
  </si>
  <si>
    <t>Итого за июнь</t>
  </si>
  <si>
    <t xml:space="preserve">Поверка общедомового счетчика </t>
  </si>
  <si>
    <t>Установка крана на стояке отопления квартира №1</t>
  </si>
  <si>
    <t>Замена общедомового водосчетчика ХВС  в подвале</t>
  </si>
  <si>
    <t>Замена участка трубы на стояке отопления квартира №1</t>
  </si>
  <si>
    <t>Запуск отопления, развоздушка стояков</t>
  </si>
  <si>
    <t>Ремонт предподъездного освещения замена прожектора подъезд №1</t>
  </si>
  <si>
    <t>Запуск подъездного отопления</t>
  </si>
  <si>
    <t xml:space="preserve">Ремонт светильников замена лампочек и схем подъезд №2  </t>
  </si>
  <si>
    <t xml:space="preserve">Уборка крупногабаритного мусора </t>
  </si>
  <si>
    <t>Ремонт системы отопления квартира №2</t>
  </si>
  <si>
    <t>Ремонт системы отопления кна чердаке</t>
  </si>
  <si>
    <t>Установка крана на батарею квартира №3</t>
  </si>
  <si>
    <t>Итого за ноябрь</t>
  </si>
  <si>
    <t>Демонтаж горелого, монтаж нового светильника подъезд №2  1 этаж</t>
  </si>
  <si>
    <t>Замена тройника на стояке отопления на чердаке</t>
  </si>
  <si>
    <t>Ремонт светильников замена лампочек и схем подъезд №2</t>
  </si>
  <si>
    <t>Ремонт системы отопления квартира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</si>
</sst>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0" xfId="0" applyFont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8" fillId="0" borderId="5" xfId="0" applyFont="1" applyBorder="1"/>
    <xf numFmtId="0" fontId="9" fillId="0" borderId="7" xfId="0" applyFont="1" applyBorder="1"/>
    <xf numFmtId="0" fontId="9" fillId="0" borderId="2" xfId="0" applyFont="1" applyBorder="1" applyAlignment="1">
      <alignment wrapText="1"/>
    </xf>
    <xf numFmtId="0" fontId="8" fillId="0" borderId="6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47.5703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4" t="s">
        <v>51</v>
      </c>
      <c r="C1" s="54"/>
      <c r="D1" s="54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3" t="s">
        <v>4</v>
      </c>
      <c r="C3" s="53"/>
      <c r="D3" s="53"/>
      <c r="E3" s="1"/>
      <c r="F3" s="1"/>
      <c r="G3" s="1"/>
      <c r="H3" s="1"/>
    </row>
    <row r="4" spans="1:8" ht="30" x14ac:dyDescent="0.25">
      <c r="A4" s="24"/>
      <c r="B4" s="27" t="s">
        <v>0</v>
      </c>
      <c r="C4" s="27" t="s">
        <v>1</v>
      </c>
      <c r="D4" s="27" t="s">
        <v>27</v>
      </c>
      <c r="E4" s="1"/>
      <c r="F4" s="1"/>
      <c r="G4" s="1"/>
      <c r="H4" s="1"/>
    </row>
    <row r="5" spans="1:8" x14ac:dyDescent="0.25">
      <c r="A5" s="29"/>
      <c r="B5" s="36" t="s">
        <v>3</v>
      </c>
      <c r="C5" s="37"/>
      <c r="D5" s="37"/>
      <c r="E5" s="1"/>
      <c r="F5" s="1"/>
      <c r="G5" s="1"/>
      <c r="H5" s="1"/>
    </row>
    <row r="6" spans="1:8" x14ac:dyDescent="0.25">
      <c r="A6" s="29">
        <v>1</v>
      </c>
      <c r="B6" s="29" t="s">
        <v>58</v>
      </c>
      <c r="C6" s="29">
        <v>1660</v>
      </c>
      <c r="D6" s="30">
        <f>C6</f>
        <v>1660</v>
      </c>
      <c r="E6" s="1"/>
      <c r="F6" s="1"/>
    </row>
    <row r="7" spans="1:8" x14ac:dyDescent="0.25">
      <c r="A7" s="29"/>
      <c r="B7" s="30" t="s">
        <v>9</v>
      </c>
      <c r="C7" s="30"/>
      <c r="D7" s="30"/>
      <c r="E7" s="1"/>
      <c r="F7" s="1"/>
    </row>
    <row r="8" spans="1:8" x14ac:dyDescent="0.25">
      <c r="A8" s="29">
        <v>1</v>
      </c>
      <c r="B8" s="29" t="s">
        <v>60</v>
      </c>
      <c r="C8" s="29">
        <v>830</v>
      </c>
      <c r="D8" s="30">
        <f>C8+D6</f>
        <v>2490</v>
      </c>
      <c r="E8" s="1"/>
      <c r="F8" s="1"/>
    </row>
    <row r="9" spans="1:8" x14ac:dyDescent="0.25">
      <c r="A9" s="29"/>
      <c r="B9" s="30" t="s">
        <v>10</v>
      </c>
      <c r="C9" s="29"/>
      <c r="D9" s="29"/>
      <c r="E9" s="1"/>
      <c r="F9" s="1"/>
    </row>
    <row r="10" spans="1:8" s="5" customFormat="1" x14ac:dyDescent="0.25">
      <c r="A10" s="29">
        <v>1</v>
      </c>
      <c r="B10" s="29" t="s">
        <v>68</v>
      </c>
      <c r="C10" s="30">
        <v>1100</v>
      </c>
      <c r="D10" s="30">
        <f>C10+D8</f>
        <v>3590</v>
      </c>
      <c r="E10" s="4"/>
      <c r="F10" s="4"/>
    </row>
    <row r="11" spans="1:8" s="5" customFormat="1" x14ac:dyDescent="0.25">
      <c r="A11" s="29"/>
      <c r="B11" s="30" t="s">
        <v>11</v>
      </c>
      <c r="C11" s="29"/>
      <c r="D11" s="30"/>
      <c r="E11" s="4"/>
      <c r="F11" s="4"/>
    </row>
    <row r="12" spans="1:8" ht="15" customHeight="1" x14ac:dyDescent="0.25">
      <c r="A12" s="29">
        <v>1</v>
      </c>
      <c r="B12" s="29" t="s">
        <v>69</v>
      </c>
      <c r="C12" s="29">
        <v>3593.5</v>
      </c>
      <c r="D12" s="30">
        <f>C12+D10</f>
        <v>7183.5</v>
      </c>
      <c r="E12" s="1"/>
      <c r="F12" s="1"/>
    </row>
    <row r="13" spans="1:8" x14ac:dyDescent="0.25">
      <c r="A13" s="29"/>
      <c r="B13" s="30" t="s">
        <v>13</v>
      </c>
      <c r="C13" s="29"/>
      <c r="D13" s="29"/>
      <c r="E13" s="1"/>
      <c r="F13" s="1"/>
    </row>
    <row r="14" spans="1:8" x14ac:dyDescent="0.25">
      <c r="A14" s="30">
        <v>1</v>
      </c>
      <c r="B14" s="29" t="s">
        <v>72</v>
      </c>
      <c r="C14" s="30">
        <v>830</v>
      </c>
      <c r="D14" s="30">
        <f>C14+D12</f>
        <v>8013.5</v>
      </c>
      <c r="E14" s="1"/>
      <c r="F14" s="1"/>
    </row>
    <row r="15" spans="1:8" x14ac:dyDescent="0.25">
      <c r="A15" s="29"/>
      <c r="B15" s="30" t="s">
        <v>15</v>
      </c>
      <c r="C15" s="29"/>
      <c r="D15" s="29"/>
      <c r="E15" s="1"/>
      <c r="F15" s="1"/>
    </row>
    <row r="16" spans="1:8" x14ac:dyDescent="0.25">
      <c r="A16" s="29">
        <v>1</v>
      </c>
      <c r="B16" s="29" t="s">
        <v>74</v>
      </c>
      <c r="C16" s="29">
        <v>1245</v>
      </c>
      <c r="D16" s="30">
        <f>C16+D14</f>
        <v>9258.5</v>
      </c>
      <c r="E16" s="1"/>
      <c r="F16" s="1"/>
    </row>
    <row r="17" spans="1:6" s="5" customFormat="1" x14ac:dyDescent="0.25">
      <c r="A17" s="30"/>
      <c r="B17" s="30" t="s">
        <v>16</v>
      </c>
      <c r="C17" s="29"/>
      <c r="D17" s="30"/>
      <c r="E17" s="4"/>
      <c r="F17" s="4"/>
    </row>
    <row r="18" spans="1:6" s="5" customFormat="1" x14ac:dyDescent="0.25">
      <c r="A18" s="30">
        <v>1</v>
      </c>
      <c r="B18" s="29" t="s">
        <v>82</v>
      </c>
      <c r="C18" s="30">
        <v>1321.3</v>
      </c>
      <c r="D18" s="30">
        <f>C18+D16</f>
        <v>10579.8</v>
      </c>
      <c r="E18" s="4"/>
      <c r="F18" s="4"/>
    </row>
    <row r="19" spans="1:6" s="5" customFormat="1" x14ac:dyDescent="0.25">
      <c r="A19" s="30"/>
      <c r="B19" s="30"/>
      <c r="C19" s="29"/>
      <c r="D19" s="30"/>
      <c r="E19" s="4"/>
      <c r="F19" s="4"/>
    </row>
    <row r="20" spans="1:6" s="5" customFormat="1" x14ac:dyDescent="0.25">
      <c r="A20" s="30"/>
      <c r="B20" s="29"/>
      <c r="C20" s="29"/>
      <c r="D20" s="30"/>
      <c r="E20" s="4"/>
      <c r="F20" s="4"/>
    </row>
    <row r="21" spans="1:6" s="5" customFormat="1" x14ac:dyDescent="0.25">
      <c r="A21" s="30"/>
      <c r="B21" s="29"/>
      <c r="C21" s="29"/>
      <c r="D21" s="30"/>
      <c r="E21" s="4"/>
      <c r="F21" s="4"/>
    </row>
    <row r="22" spans="1:6" s="5" customFormat="1" x14ac:dyDescent="0.25">
      <c r="A22" s="30"/>
      <c r="B22" s="29"/>
      <c r="C22" s="29"/>
      <c r="D22" s="30"/>
      <c r="E22" s="4"/>
      <c r="F22" s="4"/>
    </row>
    <row r="23" spans="1:6" s="5" customFormat="1" x14ac:dyDescent="0.25">
      <c r="A23" s="30"/>
      <c r="B23" s="30"/>
      <c r="C23" s="30"/>
      <c r="D23" s="30"/>
      <c r="E23" s="4"/>
      <c r="F23" s="4"/>
    </row>
    <row r="24" spans="1:6" s="5" customFormat="1" x14ac:dyDescent="0.25">
      <c r="A24" s="30"/>
      <c r="B24" s="29"/>
      <c r="C24" s="29"/>
      <c r="D24" s="30"/>
      <c r="E24" s="4"/>
      <c r="F24" s="4"/>
    </row>
    <row r="25" spans="1:6" s="5" customFormat="1" x14ac:dyDescent="0.25">
      <c r="A25" s="30"/>
      <c r="B25" s="29"/>
      <c r="C25" s="29"/>
      <c r="D25" s="30"/>
      <c r="E25" s="4"/>
      <c r="F25" s="4"/>
    </row>
    <row r="26" spans="1:6" s="5" customFormat="1" x14ac:dyDescent="0.25">
      <c r="A26" s="30"/>
      <c r="B26" s="30"/>
      <c r="C26" s="30"/>
      <c r="D26" s="30"/>
      <c r="E26" s="4"/>
      <c r="F26" s="4"/>
    </row>
    <row r="27" spans="1:6" s="5" customFormat="1" x14ac:dyDescent="0.25">
      <c r="A27" s="30"/>
      <c r="B27" s="29"/>
      <c r="C27" s="29"/>
      <c r="D27" s="30"/>
      <c r="E27" s="4"/>
      <c r="F27" s="4"/>
    </row>
    <row r="28" spans="1:6" s="5" customFormat="1" x14ac:dyDescent="0.25">
      <c r="A28" s="30"/>
      <c r="B28" s="29"/>
      <c r="C28" s="29"/>
      <c r="D28" s="30"/>
      <c r="E28" s="4"/>
      <c r="F28" s="4"/>
    </row>
    <row r="29" spans="1:6" s="5" customFormat="1" x14ac:dyDescent="0.25">
      <c r="A29" s="30"/>
      <c r="B29" s="29"/>
      <c r="C29" s="29"/>
      <c r="D29" s="30"/>
      <c r="E29" s="4"/>
      <c r="F29" s="4"/>
    </row>
    <row r="30" spans="1:6" s="5" customFormat="1" x14ac:dyDescent="0.25">
      <c r="A30" s="30"/>
      <c r="B30" s="29"/>
      <c r="C30" s="29"/>
      <c r="D30" s="30"/>
      <c r="E30" s="4"/>
      <c r="F30" s="4"/>
    </row>
    <row r="31" spans="1:6" x14ac:dyDescent="0.25">
      <c r="A31" s="29"/>
      <c r="B31" s="29"/>
      <c r="C31" s="29"/>
      <c r="D31" s="29"/>
      <c r="E31" s="1"/>
      <c r="F31" s="1"/>
    </row>
    <row r="32" spans="1:6" x14ac:dyDescent="0.25">
      <c r="A32" s="29"/>
      <c r="B32" s="29"/>
      <c r="C32" s="29"/>
      <c r="D32" s="29"/>
      <c r="E32" s="1"/>
      <c r="F32" s="1"/>
    </row>
    <row r="33" spans="1:6" x14ac:dyDescent="0.25">
      <c r="A33" s="29"/>
      <c r="B33" s="30"/>
      <c r="C33" s="30"/>
      <c r="D33" s="30"/>
      <c r="E33" s="1"/>
      <c r="F33" s="1"/>
    </row>
    <row r="34" spans="1:6" x14ac:dyDescent="0.25">
      <c r="A34" s="34"/>
      <c r="B34" s="34"/>
      <c r="C34" s="34"/>
      <c r="D34" s="34"/>
    </row>
    <row r="35" spans="1:6" x14ac:dyDescent="0.25">
      <c r="A35" s="34"/>
      <c r="B35" s="34"/>
      <c r="C35" s="34"/>
      <c r="D35" s="34"/>
    </row>
    <row r="36" spans="1:6" x14ac:dyDescent="0.25">
      <c r="A36" s="34"/>
      <c r="B36" s="34"/>
      <c r="C36" s="34"/>
      <c r="D36" s="34"/>
    </row>
    <row r="37" spans="1:6" x14ac:dyDescent="0.25">
      <c r="A37" s="34"/>
      <c r="B37" s="34"/>
      <c r="C37" s="34"/>
      <c r="D37" s="34"/>
    </row>
    <row r="38" spans="1:6" x14ac:dyDescent="0.25">
      <c r="A38" s="34"/>
      <c r="B38" s="34"/>
      <c r="C38" s="34"/>
      <c r="D38" s="34"/>
    </row>
    <row r="39" spans="1:6" x14ac:dyDescent="0.25">
      <c r="A39" s="34"/>
      <c r="B39" s="34"/>
      <c r="C39" s="34"/>
      <c r="D39" s="34"/>
    </row>
    <row r="40" spans="1:6" x14ac:dyDescent="0.25">
      <c r="A40" s="34"/>
      <c r="B40" s="34"/>
      <c r="C40" s="34"/>
      <c r="D40" s="34"/>
    </row>
    <row r="41" spans="1:6" x14ac:dyDescent="0.25">
      <c r="A41" s="34"/>
      <c r="B41" s="34"/>
      <c r="C41" s="34"/>
      <c r="D41" s="34"/>
    </row>
    <row r="42" spans="1:6" x14ac:dyDescent="0.25">
      <c r="A42" s="34"/>
      <c r="B42" s="34"/>
      <c r="C42" s="34"/>
      <c r="D42" s="34"/>
    </row>
    <row r="43" spans="1:6" x14ac:dyDescent="0.25">
      <c r="A43" s="34"/>
      <c r="B43" s="34"/>
      <c r="C43" s="34"/>
      <c r="D43" s="34"/>
    </row>
    <row r="44" spans="1:6" x14ac:dyDescent="0.25">
      <c r="A44" s="34"/>
      <c r="B44" s="34"/>
      <c r="C44" s="34"/>
      <c r="D44" s="3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4" t="s">
        <v>51</v>
      </c>
      <c r="C1" s="54"/>
      <c r="D1" s="54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3" t="s">
        <v>7</v>
      </c>
      <c r="C3" s="53"/>
      <c r="D3" s="5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29">
        <v>1</v>
      </c>
      <c r="B6" s="29" t="s">
        <v>49</v>
      </c>
      <c r="C6" s="29">
        <v>2490</v>
      </c>
      <c r="D6" s="30"/>
    </row>
    <row r="7" spans="1:8" s="1" customFormat="1" x14ac:dyDescent="0.25">
      <c r="A7" s="29">
        <v>2</v>
      </c>
      <c r="B7" s="29" t="s">
        <v>52</v>
      </c>
      <c r="C7" s="29">
        <v>3320</v>
      </c>
      <c r="D7" s="30"/>
    </row>
    <row r="8" spans="1:8" s="4" customFormat="1" x14ac:dyDescent="0.25">
      <c r="A8" s="33"/>
      <c r="B8" s="30" t="s">
        <v>53</v>
      </c>
      <c r="C8" s="30">
        <f>SUM(C6:C7)</f>
        <v>5810</v>
      </c>
      <c r="D8" s="30">
        <f>C8</f>
        <v>5810</v>
      </c>
    </row>
    <row r="9" spans="1:8" s="4" customFormat="1" x14ac:dyDescent="0.25">
      <c r="A9" s="29"/>
      <c r="B9" s="30" t="s">
        <v>15</v>
      </c>
      <c r="C9" s="29"/>
      <c r="D9" s="30"/>
    </row>
    <row r="10" spans="1:8" s="1" customFormat="1" ht="15" customHeight="1" x14ac:dyDescent="0.25">
      <c r="A10" s="29">
        <v>1</v>
      </c>
      <c r="B10" s="29" t="s">
        <v>49</v>
      </c>
      <c r="C10" s="29">
        <f>830+830</f>
        <v>1660</v>
      </c>
      <c r="D10" s="30">
        <f>C10+D8</f>
        <v>7470</v>
      </c>
    </row>
    <row r="11" spans="1:8" s="1" customFormat="1" ht="17.100000000000001" customHeight="1" x14ac:dyDescent="0.25">
      <c r="A11" s="29"/>
      <c r="B11" s="30" t="s">
        <v>16</v>
      </c>
      <c r="C11" s="29"/>
      <c r="D11" s="29"/>
    </row>
    <row r="12" spans="1:8" s="1" customFormat="1" x14ac:dyDescent="0.25">
      <c r="A12" s="29">
        <v>1</v>
      </c>
      <c r="B12" s="29" t="s">
        <v>49</v>
      </c>
      <c r="C12" s="30">
        <f>1245+830</f>
        <v>2075</v>
      </c>
      <c r="D12" s="30">
        <f>C12+D10</f>
        <v>9545</v>
      </c>
    </row>
    <row r="13" spans="1:8" s="1" customFormat="1" x14ac:dyDescent="0.25">
      <c r="A13" s="29"/>
      <c r="B13" s="30"/>
      <c r="C13" s="29"/>
      <c r="D13" s="30"/>
    </row>
    <row r="14" spans="1:8" s="1" customFormat="1" x14ac:dyDescent="0.25">
      <c r="A14" s="29"/>
      <c r="B14" s="29"/>
      <c r="C14" s="29"/>
      <c r="D14" s="30"/>
    </row>
    <row r="15" spans="1:8" s="1" customFormat="1" x14ac:dyDescent="0.25">
      <c r="A15" s="29"/>
      <c r="B15" s="29"/>
      <c r="C15" s="29"/>
      <c r="D15" s="29"/>
    </row>
    <row r="16" spans="1:8" s="4" customFormat="1" x14ac:dyDescent="0.25">
      <c r="A16" s="29"/>
      <c r="B16" s="30"/>
      <c r="C16" s="30"/>
      <c r="D16" s="30"/>
    </row>
    <row r="17" spans="1:4" s="4" customFormat="1" x14ac:dyDescent="0.25">
      <c r="A17" s="30"/>
      <c r="B17" s="30"/>
      <c r="C17" s="29"/>
      <c r="D17" s="30"/>
    </row>
    <row r="18" spans="1:4" s="1" customFormat="1" x14ac:dyDescent="0.25">
      <c r="A18" s="29"/>
      <c r="B18" s="29"/>
      <c r="C18" s="30"/>
      <c r="D18" s="30"/>
    </row>
    <row r="19" spans="1:4" s="1" customFormat="1" x14ac:dyDescent="0.25">
      <c r="A19" s="29"/>
      <c r="B19" s="30"/>
      <c r="C19" s="29"/>
      <c r="D19" s="30"/>
    </row>
    <row r="20" spans="1:4" s="1" customFormat="1" x14ac:dyDescent="0.25">
      <c r="A20" s="29"/>
      <c r="B20" s="29"/>
      <c r="C20" s="29"/>
      <c r="D20" s="30"/>
    </row>
    <row r="21" spans="1:4" s="1" customFormat="1" x14ac:dyDescent="0.25">
      <c r="A21" s="29"/>
      <c r="B21" s="30"/>
      <c r="C21" s="29"/>
      <c r="D21" s="29"/>
    </row>
    <row r="22" spans="1:4" s="4" customFormat="1" x14ac:dyDescent="0.25">
      <c r="A22" s="30"/>
      <c r="B22" s="29"/>
      <c r="C22" s="30"/>
      <c r="D22" s="30"/>
    </row>
    <row r="23" spans="1:4" s="1" customFormat="1" x14ac:dyDescent="0.25">
      <c r="A23" s="29"/>
      <c r="B23" s="30"/>
      <c r="C23" s="29"/>
      <c r="D23" s="29"/>
    </row>
    <row r="24" spans="1:4" s="1" customFormat="1" x14ac:dyDescent="0.25">
      <c r="A24" s="29"/>
      <c r="B24" s="30"/>
      <c r="C24" s="29"/>
      <c r="D24" s="29"/>
    </row>
    <row r="25" spans="1:4" s="1" customFormat="1" x14ac:dyDescent="0.25">
      <c r="A25" s="29"/>
      <c r="B25" s="29"/>
      <c r="C25" s="30"/>
      <c r="D25" s="30"/>
    </row>
    <row r="26" spans="1:4" s="1" customFormat="1" x14ac:dyDescent="0.25">
      <c r="A26" s="30"/>
      <c r="B26" s="30"/>
      <c r="C26" s="30"/>
      <c r="D26" s="30"/>
    </row>
    <row r="27" spans="1:4" s="1" customFormat="1" ht="15.75" customHeight="1" x14ac:dyDescent="0.25">
      <c r="A27" s="29"/>
      <c r="B27" s="30"/>
      <c r="C27" s="29"/>
      <c r="D27" s="29"/>
    </row>
    <row r="28" spans="1:4" s="1" customFormat="1" x14ac:dyDescent="0.25">
      <c r="A28" s="29"/>
      <c r="B28" s="29"/>
      <c r="C28" s="30"/>
      <c r="D28" s="30"/>
    </row>
    <row r="29" spans="1:4" s="1" customFormat="1" x14ac:dyDescent="0.25">
      <c r="A29" s="29"/>
      <c r="B29" s="30"/>
      <c r="C29" s="30"/>
      <c r="D29" s="30"/>
    </row>
    <row r="30" spans="1:4" x14ac:dyDescent="0.25">
      <c r="A30" s="31"/>
      <c r="B30" s="29"/>
      <c r="C30" s="31"/>
      <c r="D30" s="31"/>
    </row>
    <row r="31" spans="1:4" x14ac:dyDescent="0.25">
      <c r="A31" s="31"/>
      <c r="B31" s="30"/>
      <c r="C31" s="31"/>
      <c r="D31" s="31"/>
    </row>
    <row r="32" spans="1:4" x14ac:dyDescent="0.25">
      <c r="A32" s="31"/>
      <c r="B32" s="29"/>
      <c r="C32" s="31"/>
      <c r="D32" s="31"/>
    </row>
    <row r="33" spans="1:4" x14ac:dyDescent="0.25">
      <c r="A33" s="31"/>
      <c r="B33" s="29"/>
      <c r="C33" s="31"/>
      <c r="D33" s="31"/>
    </row>
    <row r="34" spans="1:4" x14ac:dyDescent="0.25">
      <c r="A34" s="31"/>
      <c r="B34" s="29"/>
      <c r="C34" s="32"/>
      <c r="D34" s="32"/>
    </row>
    <row r="35" spans="1:4" x14ac:dyDescent="0.25">
      <c r="A35" s="34"/>
      <c r="B35" s="34"/>
      <c r="C35" s="34"/>
    </row>
    <row r="36" spans="1:4" x14ac:dyDescent="0.25">
      <c r="A36" s="34"/>
      <c r="B36" s="34"/>
      <c r="C36" s="34"/>
    </row>
    <row r="37" spans="1:4" x14ac:dyDescent="0.25">
      <c r="A37" s="34"/>
      <c r="B37" s="34"/>
      <c r="C37" s="3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7" customWidth="1"/>
    <col min="4" max="4" width="9.5703125" bestFit="1" customWidth="1"/>
  </cols>
  <sheetData>
    <row r="1" spans="1:4" ht="21" x14ac:dyDescent="0.35">
      <c r="A1" s="1"/>
      <c r="B1" s="54" t="s">
        <v>51</v>
      </c>
      <c r="C1" s="54"/>
      <c r="D1" s="54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3" t="s">
        <v>31</v>
      </c>
      <c r="C3" s="53"/>
      <c r="D3" s="53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33"/>
      <c r="B5" s="30" t="s">
        <v>6</v>
      </c>
      <c r="C5" s="33"/>
      <c r="D5" s="33"/>
    </row>
    <row r="6" spans="1:4" x14ac:dyDescent="0.25">
      <c r="A6" s="29">
        <v>1</v>
      </c>
      <c r="B6" s="29" t="s">
        <v>57</v>
      </c>
      <c r="C6" s="29">
        <v>3529.6</v>
      </c>
      <c r="D6" s="30">
        <f>C6</f>
        <v>3529.6</v>
      </c>
    </row>
    <row r="7" spans="1:4" x14ac:dyDescent="0.25">
      <c r="A7" s="30"/>
      <c r="B7" s="30" t="s">
        <v>3</v>
      </c>
      <c r="C7" s="29"/>
      <c r="D7" s="30"/>
    </row>
    <row r="8" spans="1:4" ht="30" x14ac:dyDescent="0.25">
      <c r="A8" s="29">
        <v>1</v>
      </c>
      <c r="B8" s="29" t="s">
        <v>59</v>
      </c>
      <c r="C8" s="29">
        <v>2563.4</v>
      </c>
      <c r="D8" s="30">
        <f>C8+D6</f>
        <v>6093</v>
      </c>
    </row>
    <row r="9" spans="1:4" x14ac:dyDescent="0.25">
      <c r="A9" s="29"/>
      <c r="B9" s="30" t="s">
        <v>13</v>
      </c>
      <c r="C9" s="29"/>
      <c r="D9" s="30"/>
    </row>
    <row r="10" spans="1:4" x14ac:dyDescent="0.25">
      <c r="A10" s="29">
        <v>1</v>
      </c>
      <c r="B10" s="29" t="s">
        <v>57</v>
      </c>
      <c r="C10" s="29">
        <v>2585</v>
      </c>
      <c r="D10" s="30">
        <f>C10+D8</f>
        <v>8678</v>
      </c>
    </row>
    <row r="11" spans="1:4" x14ac:dyDescent="0.25">
      <c r="A11" s="29"/>
      <c r="B11" s="30" t="s">
        <v>15</v>
      </c>
      <c r="C11" s="29"/>
      <c r="D11" s="29"/>
    </row>
    <row r="12" spans="1:4" ht="30" x14ac:dyDescent="0.25">
      <c r="A12" s="29">
        <v>1</v>
      </c>
      <c r="B12" s="29" t="s">
        <v>75</v>
      </c>
      <c r="C12" s="30">
        <v>1302</v>
      </c>
      <c r="D12" s="30">
        <f>C12+D10</f>
        <v>9980</v>
      </c>
    </row>
    <row r="13" spans="1:4" x14ac:dyDescent="0.25">
      <c r="A13" s="29"/>
      <c r="B13" s="30" t="s">
        <v>16</v>
      </c>
      <c r="C13" s="29"/>
      <c r="D13" s="29"/>
    </row>
    <row r="14" spans="1:4" ht="30" x14ac:dyDescent="0.25">
      <c r="A14" s="29">
        <v>1</v>
      </c>
      <c r="B14" s="29" t="s">
        <v>83</v>
      </c>
      <c r="C14" s="30">
        <v>2603.7399999999998</v>
      </c>
      <c r="D14" s="30">
        <f>C14+D12</f>
        <v>12583.74</v>
      </c>
    </row>
    <row r="15" spans="1:4" x14ac:dyDescent="0.25">
      <c r="A15" s="30"/>
      <c r="B15" s="30"/>
      <c r="C15" s="30"/>
      <c r="D15" s="30"/>
    </row>
    <row r="16" spans="1:4" x14ac:dyDescent="0.25">
      <c r="A16" s="29"/>
      <c r="B16" s="29"/>
      <c r="C16" s="29"/>
      <c r="D16" s="30"/>
    </row>
    <row r="17" spans="1:4" x14ac:dyDescent="0.25">
      <c r="A17" s="29"/>
      <c r="B17" s="30"/>
      <c r="C17" s="29"/>
      <c r="D17" s="29"/>
    </row>
    <row r="18" spans="1:4" x14ac:dyDescent="0.25">
      <c r="A18" s="29"/>
      <c r="B18" s="29"/>
      <c r="C18" s="30"/>
      <c r="D18" s="30"/>
    </row>
    <row r="19" spans="1:4" x14ac:dyDescent="0.25">
      <c r="A19" s="29"/>
      <c r="B19" s="30"/>
      <c r="C19" s="30"/>
      <c r="D19" s="30"/>
    </row>
    <row r="20" spans="1:4" x14ac:dyDescent="0.25">
      <c r="A20" s="29"/>
      <c r="B20" s="29"/>
      <c r="C20" s="30"/>
      <c r="D20" s="30"/>
    </row>
    <row r="21" spans="1:4" x14ac:dyDescent="0.25">
      <c r="A21" s="29"/>
      <c r="B21" s="30"/>
      <c r="C21" s="30"/>
      <c r="D21" s="30"/>
    </row>
    <row r="22" spans="1:4" x14ac:dyDescent="0.25">
      <c r="A22" s="29"/>
      <c r="B22" s="29"/>
      <c r="C22" s="30"/>
      <c r="D22" s="30"/>
    </row>
    <row r="23" spans="1:4" x14ac:dyDescent="0.25">
      <c r="A23" s="30"/>
      <c r="B23" s="30"/>
      <c r="C23" s="30"/>
      <c r="D23" s="30"/>
    </row>
    <row r="24" spans="1:4" x14ac:dyDescent="0.25">
      <c r="A24" s="29"/>
      <c r="B24" s="29"/>
      <c r="C24" s="29"/>
      <c r="D24" s="29"/>
    </row>
    <row r="25" spans="1:4" x14ac:dyDescent="0.25">
      <c r="A25" s="29"/>
      <c r="B25" s="30"/>
      <c r="C25" s="30"/>
      <c r="D25" s="30"/>
    </row>
    <row r="26" spans="1:4" x14ac:dyDescent="0.25">
      <c r="A26" s="29"/>
      <c r="B26" s="29"/>
      <c r="C26" s="30"/>
      <c r="D26" s="30"/>
    </row>
    <row r="27" spans="1:4" x14ac:dyDescent="0.25">
      <c r="A27" s="31"/>
      <c r="B27" s="30"/>
      <c r="C27" s="31"/>
      <c r="D27" s="31"/>
    </row>
    <row r="28" spans="1:4" x14ac:dyDescent="0.25">
      <c r="A28" s="31"/>
      <c r="B28" s="29"/>
      <c r="C28" s="31"/>
      <c r="D28" s="31"/>
    </row>
    <row r="29" spans="1:4" x14ac:dyDescent="0.25">
      <c r="A29" s="31"/>
      <c r="B29" s="29"/>
      <c r="C29" s="31"/>
      <c r="D29" s="31"/>
    </row>
    <row r="30" spans="1:4" x14ac:dyDescent="0.25">
      <c r="A30" s="31"/>
      <c r="B30" s="29"/>
      <c r="C30" s="31"/>
      <c r="D30" s="31"/>
    </row>
    <row r="31" spans="1:4" x14ac:dyDescent="0.25">
      <c r="A31" s="31"/>
      <c r="B31" s="30"/>
      <c r="C31" s="32"/>
      <c r="D31" s="32"/>
    </row>
    <row r="32" spans="1:4" x14ac:dyDescent="0.25">
      <c r="A32" s="31"/>
      <c r="B32" s="30"/>
      <c r="C32" s="31"/>
      <c r="D32" s="31"/>
    </row>
    <row r="33" spans="1:4" x14ac:dyDescent="0.25">
      <c r="A33" s="31"/>
      <c r="B33" s="29"/>
      <c r="C33" s="31"/>
      <c r="D33" s="31"/>
    </row>
    <row r="34" spans="1:4" x14ac:dyDescent="0.25">
      <c r="A34" s="31"/>
      <c r="B34" s="30"/>
      <c r="C34" s="32"/>
      <c r="D34" s="32"/>
    </row>
    <row r="35" spans="1:4" x14ac:dyDescent="0.25">
      <c r="A35" s="34"/>
      <c r="B35" s="34"/>
      <c r="C35" s="34"/>
      <c r="D35" s="34"/>
    </row>
    <row r="36" spans="1:4" x14ac:dyDescent="0.25">
      <c r="A36" s="34"/>
      <c r="B36" s="34"/>
      <c r="C36" s="34"/>
      <c r="D36" s="34"/>
    </row>
    <row r="37" spans="1:4" x14ac:dyDescent="0.25">
      <c r="A37" s="34"/>
      <c r="B37" s="34"/>
      <c r="C37" s="34"/>
      <c r="D37" s="34"/>
    </row>
    <row r="38" spans="1:4" x14ac:dyDescent="0.25">
      <c r="A38" s="34"/>
      <c r="B38" s="34"/>
      <c r="C38" s="34"/>
      <c r="D38" s="34"/>
    </row>
    <row r="39" spans="1:4" x14ac:dyDescent="0.25">
      <c r="A39" s="34"/>
      <c r="B39" s="34"/>
      <c r="C39" s="34"/>
      <c r="D39" s="34"/>
    </row>
    <row r="40" spans="1:4" x14ac:dyDescent="0.25">
      <c r="A40" s="34"/>
      <c r="B40" s="34"/>
      <c r="C40" s="34"/>
      <c r="D40" s="34"/>
    </row>
    <row r="41" spans="1:4" x14ac:dyDescent="0.25">
      <c r="A41" s="34"/>
      <c r="B41" s="34"/>
      <c r="C41" s="34"/>
      <c r="D41" s="34"/>
    </row>
    <row r="42" spans="1:4" x14ac:dyDescent="0.25">
      <c r="A42" s="34"/>
      <c r="B42" s="34"/>
      <c r="C42" s="34"/>
      <c r="D42" s="3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8" sqref="B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4" t="s">
        <v>51</v>
      </c>
      <c r="C1" s="54"/>
      <c r="D1" s="54"/>
      <c r="E1" s="6"/>
      <c r="F1" s="6"/>
      <c r="G1" s="6"/>
      <c r="H1" s="6"/>
    </row>
    <row r="2" spans="1:8" ht="21.6" customHeight="1" x14ac:dyDescent="0.25">
      <c r="A2" s="1"/>
      <c r="B2" s="55" t="s">
        <v>32</v>
      </c>
      <c r="C2" s="55"/>
      <c r="D2" s="55"/>
      <c r="E2" s="1"/>
      <c r="F2" s="1"/>
      <c r="G2" s="1"/>
      <c r="H2" s="1"/>
    </row>
    <row r="3" spans="1:8" ht="17.25" customHeight="1" x14ac:dyDescent="0.25">
      <c r="A3" s="1"/>
      <c r="B3" s="56" t="s">
        <v>5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9"/>
      <c r="B5" s="30"/>
      <c r="C5" s="35"/>
      <c r="D5" s="35"/>
      <c r="E5" s="1"/>
      <c r="F5" s="1"/>
      <c r="G5" s="1"/>
      <c r="H5" s="1"/>
    </row>
    <row r="6" spans="1:8" x14ac:dyDescent="0.25">
      <c r="A6" s="24"/>
      <c r="B6" s="29"/>
      <c r="C6" s="38"/>
      <c r="D6" s="30"/>
    </row>
    <row r="7" spans="1:8" x14ac:dyDescent="0.25">
      <c r="A7" s="11"/>
      <c r="B7" s="32"/>
      <c r="C7" s="39"/>
      <c r="D7" s="32"/>
    </row>
    <row r="8" spans="1:8" x14ac:dyDescent="0.25">
      <c r="A8" s="12"/>
      <c r="B8" s="29"/>
      <c r="C8" s="40"/>
      <c r="D8" s="49"/>
    </row>
    <row r="9" spans="1:8" x14ac:dyDescent="0.25">
      <c r="A9" s="25"/>
      <c r="B9" s="29"/>
      <c r="C9" s="31"/>
      <c r="D9" s="32"/>
    </row>
    <row r="10" spans="1:8" x14ac:dyDescent="0.25">
      <c r="A10" s="13"/>
      <c r="B10" s="45"/>
      <c r="C10" s="46"/>
      <c r="D10" s="50"/>
    </row>
    <row r="11" spans="1:8" x14ac:dyDescent="0.25">
      <c r="A11" s="12"/>
      <c r="B11" s="30"/>
      <c r="C11" s="31"/>
      <c r="D11" s="31"/>
    </row>
    <row r="12" spans="1:8" x14ac:dyDescent="0.25">
      <c r="A12" s="12"/>
      <c r="B12" s="31"/>
      <c r="C12" s="31"/>
      <c r="D12" s="32"/>
    </row>
    <row r="13" spans="1:8" x14ac:dyDescent="0.25">
      <c r="A13" s="12"/>
      <c r="B13" s="31"/>
      <c r="C13" s="31"/>
      <c r="D13" s="31"/>
    </row>
    <row r="14" spans="1:8" x14ac:dyDescent="0.25">
      <c r="A14" s="12"/>
      <c r="B14" s="32"/>
      <c r="C14" s="32"/>
      <c r="D14" s="32"/>
    </row>
    <row r="15" spans="1:8" x14ac:dyDescent="0.25">
      <c r="A15" s="12"/>
      <c r="B15" s="32"/>
      <c r="C15" s="31"/>
      <c r="D15" s="31"/>
    </row>
    <row r="16" spans="1:8" x14ac:dyDescent="0.25">
      <c r="A16" s="12"/>
      <c r="B16" s="48"/>
      <c r="C16" s="31"/>
      <c r="D16" s="31"/>
    </row>
    <row r="17" spans="1:4" x14ac:dyDescent="0.25">
      <c r="A17" s="12"/>
      <c r="B17" s="31"/>
      <c r="C17" s="31"/>
      <c r="D17" s="31"/>
    </row>
    <row r="18" spans="1:4" x14ac:dyDescent="0.25">
      <c r="A18" s="12"/>
      <c r="B18" s="32"/>
      <c r="C18" s="32"/>
      <c r="D18" s="32"/>
    </row>
    <row r="19" spans="1:4" x14ac:dyDescent="0.25">
      <c r="A19" s="12"/>
      <c r="B19" s="32"/>
      <c r="C19" s="31"/>
      <c r="D19" s="31"/>
    </row>
    <row r="20" spans="1:4" x14ac:dyDescent="0.25">
      <c r="A20" s="12"/>
      <c r="B20" s="29"/>
      <c r="C20" s="31"/>
      <c r="D20" s="31"/>
    </row>
    <row r="21" spans="1:4" x14ac:dyDescent="0.25">
      <c r="A21" s="12"/>
      <c r="B21" s="29"/>
      <c r="C21" s="31"/>
      <c r="D21" s="31"/>
    </row>
    <row r="22" spans="1:4" x14ac:dyDescent="0.25">
      <c r="A22" s="12"/>
      <c r="B22" s="32"/>
      <c r="C22" s="32"/>
      <c r="D22" s="32"/>
    </row>
    <row r="23" spans="1:4" x14ac:dyDescent="0.25">
      <c r="A23" s="12"/>
      <c r="B23" s="32"/>
      <c r="C23" s="31"/>
      <c r="D23" s="31"/>
    </row>
    <row r="24" spans="1:4" x14ac:dyDescent="0.25">
      <c r="A24" s="12"/>
      <c r="B24" s="29"/>
      <c r="C24" s="31"/>
      <c r="D24" s="31"/>
    </row>
    <row r="25" spans="1:4" x14ac:dyDescent="0.25">
      <c r="A25" s="12"/>
      <c r="B25" s="29"/>
      <c r="C25" s="31"/>
      <c r="D25" s="32"/>
    </row>
    <row r="26" spans="1:4" x14ac:dyDescent="0.25">
      <c r="A26" s="12"/>
      <c r="B26" s="32"/>
      <c r="C26" s="32"/>
      <c r="D26" s="32"/>
    </row>
    <row r="27" spans="1:4" x14ac:dyDescent="0.25">
      <c r="A27" s="12"/>
      <c r="B27" s="31"/>
      <c r="C27" s="31"/>
      <c r="D27" s="31"/>
    </row>
    <row r="28" spans="1:4" x14ac:dyDescent="0.25">
      <c r="A28" s="12"/>
      <c r="B28" s="32"/>
      <c r="C28" s="32"/>
      <c r="D28" s="32"/>
    </row>
    <row r="29" spans="1:4" x14ac:dyDescent="0.25">
      <c r="A29" s="12"/>
      <c r="B29" s="32"/>
      <c r="C29" s="31"/>
      <c r="D29" s="31"/>
    </row>
    <row r="30" spans="1:4" x14ac:dyDescent="0.25">
      <c r="A30" s="12"/>
      <c r="B30" s="31"/>
      <c r="C30" s="31"/>
      <c r="D30" s="31"/>
    </row>
    <row r="31" spans="1:4" x14ac:dyDescent="0.25">
      <c r="A31" s="12"/>
      <c r="B31" s="32"/>
      <c r="C31" s="32"/>
      <c r="D31" s="3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D8" sqref="D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54" t="s">
        <v>51</v>
      </c>
      <c r="C1" s="54"/>
      <c r="D1" s="54"/>
    </row>
    <row r="2" spans="1:4" ht="15.75" x14ac:dyDescent="0.25">
      <c r="A2" s="1"/>
      <c r="B2" s="55" t="s">
        <v>32</v>
      </c>
      <c r="C2" s="55"/>
      <c r="D2" s="55"/>
    </row>
    <row r="3" spans="1:4" ht="15.75" x14ac:dyDescent="0.25">
      <c r="A3" s="1"/>
      <c r="B3" s="56" t="s">
        <v>35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35"/>
      <c r="B5" s="30" t="s">
        <v>13</v>
      </c>
      <c r="C5" s="35"/>
      <c r="D5" s="35"/>
    </row>
    <row r="6" spans="1:4" ht="30" x14ac:dyDescent="0.25">
      <c r="A6" s="30">
        <v>1</v>
      </c>
      <c r="B6" s="29" t="s">
        <v>73</v>
      </c>
      <c r="C6" s="51">
        <v>4205.7</v>
      </c>
      <c r="D6" s="30">
        <f>C6</f>
        <v>4205.7</v>
      </c>
    </row>
    <row r="7" spans="1:4" x14ac:dyDescent="0.25">
      <c r="A7" s="32"/>
      <c r="B7" s="32" t="s">
        <v>15</v>
      </c>
      <c r="C7" s="39"/>
      <c r="D7" s="32"/>
    </row>
    <row r="8" spans="1:4" ht="30" x14ac:dyDescent="0.25">
      <c r="A8" s="31">
        <v>1</v>
      </c>
      <c r="B8" s="29" t="s">
        <v>81</v>
      </c>
      <c r="C8" s="40">
        <v>2492.8000000000002</v>
      </c>
      <c r="D8" s="41">
        <f>C8+D6</f>
        <v>6698.5</v>
      </c>
    </row>
    <row r="9" spans="1:4" x14ac:dyDescent="0.25">
      <c r="A9" s="42"/>
      <c r="B9" s="43"/>
      <c r="C9" s="32"/>
      <c r="D9" s="32"/>
    </row>
    <row r="10" spans="1:4" x14ac:dyDescent="0.25">
      <c r="A10" s="44"/>
      <c r="B10" s="45"/>
      <c r="C10" s="46"/>
      <c r="D10" s="47"/>
    </row>
    <row r="11" spans="1:4" x14ac:dyDescent="0.25">
      <c r="A11" s="31"/>
      <c r="B11" s="29"/>
      <c r="C11" s="31"/>
      <c r="D11" s="31"/>
    </row>
    <row r="12" spans="1:4" x14ac:dyDescent="0.25">
      <c r="A12" s="31"/>
      <c r="B12" s="31"/>
      <c r="C12" s="31"/>
      <c r="D12" s="31"/>
    </row>
    <row r="13" spans="1:4" x14ac:dyDescent="0.25">
      <c r="A13" s="31"/>
      <c r="B13" s="31"/>
      <c r="C13" s="31"/>
      <c r="D13" s="31"/>
    </row>
    <row r="14" spans="1:4" x14ac:dyDescent="0.25">
      <c r="A14" s="31"/>
      <c r="B14" s="32"/>
      <c r="C14" s="32"/>
      <c r="D14" s="32"/>
    </row>
    <row r="15" spans="1:4" x14ac:dyDescent="0.25">
      <c r="A15" s="31"/>
      <c r="B15" s="32"/>
      <c r="C15" s="31"/>
      <c r="D15" s="31"/>
    </row>
    <row r="16" spans="1:4" x14ac:dyDescent="0.25">
      <c r="A16" s="31"/>
      <c r="B16" s="48"/>
      <c r="C16" s="31"/>
      <c r="D16" s="31"/>
    </row>
    <row r="17" spans="1:4" x14ac:dyDescent="0.25">
      <c r="A17" s="31"/>
      <c r="B17" s="31"/>
      <c r="C17" s="31"/>
      <c r="D17" s="31"/>
    </row>
    <row r="18" spans="1:4" x14ac:dyDescent="0.25">
      <c r="A18" s="31"/>
      <c r="B18" s="32"/>
      <c r="C18" s="32"/>
      <c r="D18" s="32"/>
    </row>
    <row r="19" spans="1:4" x14ac:dyDescent="0.25">
      <c r="A19" s="31"/>
      <c r="B19" s="32"/>
      <c r="C19" s="31"/>
      <c r="D19" s="31"/>
    </row>
    <row r="20" spans="1:4" x14ac:dyDescent="0.25">
      <c r="A20" s="31"/>
      <c r="B20" s="29"/>
      <c r="C20" s="31"/>
      <c r="D20" s="31"/>
    </row>
    <row r="21" spans="1:4" x14ac:dyDescent="0.25">
      <c r="A21" s="31"/>
      <c r="B21" s="29"/>
      <c r="C21" s="31"/>
      <c r="D21" s="31"/>
    </row>
    <row r="22" spans="1:4" x14ac:dyDescent="0.25">
      <c r="A22" s="31"/>
      <c r="B22" s="32"/>
      <c r="C22" s="32"/>
      <c r="D22" s="32"/>
    </row>
    <row r="23" spans="1:4" x14ac:dyDescent="0.25">
      <c r="A23" s="31"/>
      <c r="B23" s="32"/>
      <c r="C23" s="31"/>
      <c r="D23" s="31"/>
    </row>
    <row r="24" spans="1:4" x14ac:dyDescent="0.25">
      <c r="A24" s="31"/>
      <c r="B24" s="29"/>
      <c r="C24" s="31"/>
      <c r="D24" s="31"/>
    </row>
    <row r="25" spans="1:4" x14ac:dyDescent="0.25">
      <c r="A25" s="31"/>
      <c r="B25" s="29"/>
      <c r="C25" s="31"/>
      <c r="D25" s="32"/>
    </row>
    <row r="26" spans="1:4" x14ac:dyDescent="0.25">
      <c r="A26" s="31"/>
      <c r="B26" s="32"/>
      <c r="C26" s="32"/>
      <c r="D26" s="32"/>
    </row>
    <row r="27" spans="1:4" x14ac:dyDescent="0.25">
      <c r="A27" s="31"/>
      <c r="B27" s="31"/>
      <c r="C27" s="31"/>
      <c r="D27" s="31"/>
    </row>
    <row r="28" spans="1:4" x14ac:dyDescent="0.25">
      <c r="A28" s="31"/>
      <c r="B28" s="32"/>
      <c r="C28" s="32"/>
      <c r="D28" s="32"/>
    </row>
    <row r="29" spans="1:4" x14ac:dyDescent="0.25">
      <c r="A29" s="31"/>
      <c r="B29" s="32"/>
      <c r="C29" s="31"/>
      <c r="D29" s="31"/>
    </row>
    <row r="30" spans="1:4" x14ac:dyDescent="0.25">
      <c r="A30" s="31"/>
      <c r="B30" s="31"/>
      <c r="C30" s="31"/>
      <c r="D30" s="31"/>
    </row>
    <row r="31" spans="1:4" x14ac:dyDescent="0.25">
      <c r="A31" s="31"/>
      <c r="B31" s="32"/>
      <c r="C31" s="32"/>
      <c r="D31" s="3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abSelected="1" workbookViewId="0">
      <selection activeCell="D27" sqref="D2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4" t="s">
        <v>54</v>
      </c>
      <c r="C1" s="54"/>
      <c r="D1" s="54"/>
      <c r="E1" s="6"/>
      <c r="F1" s="6"/>
      <c r="G1" s="6"/>
      <c r="H1" s="6"/>
    </row>
    <row r="2" spans="1:8" ht="15.75" x14ac:dyDescent="0.25">
      <c r="A2" s="1"/>
      <c r="B2" s="55" t="s">
        <v>32</v>
      </c>
      <c r="C2" s="55"/>
      <c r="D2" s="55"/>
      <c r="E2" s="1"/>
      <c r="F2" s="1"/>
      <c r="G2" s="1"/>
      <c r="H2" s="1"/>
    </row>
    <row r="3" spans="1:8" ht="15.75" x14ac:dyDescent="0.25">
      <c r="A3" s="1"/>
      <c r="B3" s="56" t="s">
        <v>36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33"/>
      <c r="B5" s="30" t="s">
        <v>2</v>
      </c>
      <c r="C5" s="35"/>
      <c r="D5" s="33"/>
      <c r="E5" s="1"/>
      <c r="F5" s="1"/>
      <c r="G5" s="1"/>
      <c r="H5" s="1"/>
    </row>
    <row r="6" spans="1:8" s="1" customFormat="1" x14ac:dyDescent="0.25">
      <c r="A6" s="29">
        <v>1</v>
      </c>
      <c r="B6" s="29" t="s">
        <v>55</v>
      </c>
      <c r="C6" s="29">
        <v>9247</v>
      </c>
      <c r="D6" s="30"/>
    </row>
    <row r="7" spans="1:8" s="5" customFormat="1" x14ac:dyDescent="0.25">
      <c r="A7" s="32">
        <v>2</v>
      </c>
      <c r="B7" s="31" t="s">
        <v>56</v>
      </c>
      <c r="C7" s="31">
        <f>3509.22+6006</f>
        <v>9515.2199999999993</v>
      </c>
      <c r="D7" s="32"/>
    </row>
    <row r="8" spans="1:8" x14ac:dyDescent="0.25">
      <c r="A8" s="31"/>
      <c r="B8" s="30" t="s">
        <v>53</v>
      </c>
      <c r="C8" s="32">
        <f>SUM(C6:C7)</f>
        <v>18762.22</v>
      </c>
      <c r="D8" s="32">
        <f>C8</f>
        <v>18762.22</v>
      </c>
    </row>
    <row r="9" spans="1:8" x14ac:dyDescent="0.25">
      <c r="A9" s="31"/>
      <c r="B9" s="30" t="s">
        <v>9</v>
      </c>
      <c r="C9" s="31"/>
      <c r="D9" s="31"/>
    </row>
    <row r="10" spans="1:8" s="5" customFormat="1" x14ac:dyDescent="0.25">
      <c r="A10" s="31">
        <v>1</v>
      </c>
      <c r="B10" s="29" t="s">
        <v>62</v>
      </c>
      <c r="C10" s="31">
        <v>3320</v>
      </c>
      <c r="D10" s="32"/>
    </row>
    <row r="11" spans="1:8" x14ac:dyDescent="0.25">
      <c r="A11" s="31">
        <v>2</v>
      </c>
      <c r="B11" s="29" t="s">
        <v>63</v>
      </c>
      <c r="C11" s="31">
        <v>1099.2</v>
      </c>
      <c r="D11" s="32"/>
    </row>
    <row r="12" spans="1:8" x14ac:dyDescent="0.25">
      <c r="A12" s="32"/>
      <c r="B12" s="30" t="s">
        <v>64</v>
      </c>
      <c r="C12" s="32">
        <f>SUM(C10:C11)</f>
        <v>4419.2</v>
      </c>
      <c r="D12" s="32">
        <f>C12+D8</f>
        <v>23181.420000000002</v>
      </c>
    </row>
    <row r="13" spans="1:8" x14ac:dyDescent="0.25">
      <c r="A13" s="32"/>
      <c r="B13" s="30" t="s">
        <v>10</v>
      </c>
      <c r="C13" s="32"/>
      <c r="D13" s="32"/>
    </row>
    <row r="14" spans="1:8" x14ac:dyDescent="0.25">
      <c r="A14" s="31">
        <v>1</v>
      </c>
      <c r="B14" s="29" t="s">
        <v>65</v>
      </c>
      <c r="C14" s="31">
        <v>10829.3</v>
      </c>
      <c r="D14" s="31"/>
    </row>
    <row r="15" spans="1:8" ht="30" x14ac:dyDescent="0.25">
      <c r="A15" s="31">
        <v>2</v>
      </c>
      <c r="B15" s="29" t="s">
        <v>66</v>
      </c>
      <c r="C15" s="31">
        <v>16621</v>
      </c>
      <c r="D15" s="32"/>
    </row>
    <row r="16" spans="1:8" x14ac:dyDescent="0.25">
      <c r="A16" s="31"/>
      <c r="B16" s="30" t="s">
        <v>67</v>
      </c>
      <c r="C16" s="32">
        <f>SUM(C14:C15)</f>
        <v>27450.3</v>
      </c>
      <c r="D16" s="32">
        <f>C16+D12</f>
        <v>50631.72</v>
      </c>
    </row>
    <row r="17" spans="1:4" x14ac:dyDescent="0.25">
      <c r="A17" s="31"/>
      <c r="B17" s="30" t="s">
        <v>11</v>
      </c>
      <c r="C17" s="31"/>
      <c r="D17" s="31"/>
    </row>
    <row r="18" spans="1:4" ht="30" x14ac:dyDescent="0.25">
      <c r="A18" s="31">
        <v>1</v>
      </c>
      <c r="B18" s="29" t="s">
        <v>70</v>
      </c>
      <c r="C18" s="32">
        <v>1660</v>
      </c>
      <c r="D18" s="32">
        <f>C18+D16</f>
        <v>52291.72</v>
      </c>
    </row>
    <row r="19" spans="1:4" x14ac:dyDescent="0.25">
      <c r="A19" s="31"/>
      <c r="B19" s="30" t="s">
        <v>12</v>
      </c>
      <c r="C19" s="32"/>
      <c r="D19" s="32"/>
    </row>
    <row r="20" spans="1:4" ht="30" x14ac:dyDescent="0.25">
      <c r="A20" s="31">
        <v>1</v>
      </c>
      <c r="B20" s="29" t="s">
        <v>71</v>
      </c>
      <c r="C20" s="31">
        <v>2925.8</v>
      </c>
      <c r="D20" s="32">
        <f>C20+D18</f>
        <v>55217.520000000004</v>
      </c>
    </row>
    <row r="21" spans="1:4" x14ac:dyDescent="0.25">
      <c r="A21" s="31"/>
      <c r="B21" s="30" t="s">
        <v>15</v>
      </c>
      <c r="C21" s="31"/>
      <c r="D21" s="31"/>
    </row>
    <row r="22" spans="1:4" x14ac:dyDescent="0.25">
      <c r="A22" s="31">
        <v>1</v>
      </c>
      <c r="B22" s="29" t="s">
        <v>77</v>
      </c>
      <c r="C22" s="32">
        <v>15058.7</v>
      </c>
      <c r="D22" s="32"/>
    </row>
    <row r="23" spans="1:4" x14ac:dyDescent="0.25">
      <c r="A23" s="31">
        <v>2</v>
      </c>
      <c r="B23" s="29" t="s">
        <v>78</v>
      </c>
      <c r="C23" s="31">
        <v>38417.5</v>
      </c>
      <c r="D23" s="31"/>
    </row>
    <row r="24" spans="1:4" x14ac:dyDescent="0.25">
      <c r="A24" s="31">
        <v>3</v>
      </c>
      <c r="B24" s="29" t="s">
        <v>79</v>
      </c>
      <c r="C24" s="31">
        <v>1374.5</v>
      </c>
      <c r="D24" s="31"/>
    </row>
    <row r="25" spans="1:4" x14ac:dyDescent="0.25">
      <c r="A25" s="31"/>
      <c r="B25" s="30" t="s">
        <v>80</v>
      </c>
      <c r="C25" s="32">
        <f>SUM(C22:C24)</f>
        <v>54850.7</v>
      </c>
      <c r="D25" s="32">
        <f>C25+D20</f>
        <v>110068.22</v>
      </c>
    </row>
    <row r="26" spans="1:4" x14ac:dyDescent="0.25">
      <c r="A26" s="31"/>
      <c r="B26" s="30" t="s">
        <v>16</v>
      </c>
      <c r="C26" s="31"/>
      <c r="D26" s="31"/>
    </row>
    <row r="27" spans="1:4" x14ac:dyDescent="0.25">
      <c r="A27" s="31">
        <v>1</v>
      </c>
      <c r="B27" s="29" t="s">
        <v>84</v>
      </c>
      <c r="C27" s="31">
        <v>7247.54</v>
      </c>
      <c r="D27" s="32">
        <f>C27+D25</f>
        <v>117315.76</v>
      </c>
    </row>
    <row r="28" spans="1:4" x14ac:dyDescent="0.25">
      <c r="A28" s="31"/>
      <c r="B28" s="30"/>
      <c r="C28" s="32"/>
      <c r="D28" s="32"/>
    </row>
    <row r="29" spans="1:4" x14ac:dyDescent="0.25">
      <c r="A29" s="31"/>
      <c r="B29" s="30"/>
      <c r="C29" s="31"/>
      <c r="D29" s="31"/>
    </row>
    <row r="30" spans="1:4" x14ac:dyDescent="0.25">
      <c r="A30" s="31"/>
      <c r="B30" s="29"/>
      <c r="C30" s="31"/>
      <c r="D30" s="32"/>
    </row>
    <row r="31" spans="1:4" x14ac:dyDescent="0.25">
      <c r="A31" s="31"/>
      <c r="B31" s="30"/>
      <c r="C31" s="32"/>
      <c r="D31" s="32"/>
    </row>
    <row r="32" spans="1:4" x14ac:dyDescent="0.25">
      <c r="A32" s="31"/>
      <c r="B32" s="29"/>
      <c r="C32" s="31"/>
      <c r="D32" s="31"/>
    </row>
    <row r="33" spans="1:4" x14ac:dyDescent="0.25">
      <c r="A33" s="31"/>
      <c r="B33" s="30"/>
      <c r="C33" s="32"/>
      <c r="D33" s="32"/>
    </row>
    <row r="34" spans="1:4" x14ac:dyDescent="0.25">
      <c r="A34" s="34"/>
      <c r="B34" s="34"/>
      <c r="C34" s="34"/>
      <c r="D34" s="34"/>
    </row>
    <row r="35" spans="1:4" x14ac:dyDescent="0.25">
      <c r="A35" s="34"/>
      <c r="B35" s="34"/>
      <c r="C35" s="34"/>
      <c r="D35" s="34"/>
    </row>
    <row r="36" spans="1:4" x14ac:dyDescent="0.25">
      <c r="A36" s="34"/>
      <c r="B36" s="34"/>
      <c r="C36" s="34"/>
      <c r="D36" s="34"/>
    </row>
    <row r="37" spans="1:4" x14ac:dyDescent="0.25">
      <c r="A37" s="34"/>
      <c r="B37" s="34"/>
      <c r="C37" s="34"/>
      <c r="D37" s="34"/>
    </row>
    <row r="38" spans="1:4" x14ac:dyDescent="0.25">
      <c r="A38" s="34"/>
      <c r="B38" s="34"/>
      <c r="C38" s="34"/>
      <c r="D38" s="34"/>
    </row>
    <row r="39" spans="1:4" x14ac:dyDescent="0.25">
      <c r="A39" s="34"/>
      <c r="B39" s="34"/>
      <c r="C39" s="34"/>
      <c r="D39" s="34"/>
    </row>
    <row r="40" spans="1:4" x14ac:dyDescent="0.25">
      <c r="A40" s="34"/>
      <c r="B40" s="34"/>
      <c r="C40" s="34"/>
      <c r="D40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" customWidth="1"/>
    <col min="7" max="7" width="14.42578125" customWidth="1"/>
    <col min="8" max="8" width="15.28515625" customWidth="1"/>
    <col min="9" max="9" width="17.42578125" customWidth="1"/>
    <col min="10" max="10" width="15.8554687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57" t="s">
        <v>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.75" x14ac:dyDescent="0.25">
      <c r="A2" s="2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6</v>
      </c>
      <c r="D3" s="19" t="s">
        <v>3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5" t="s">
        <v>17</v>
      </c>
    </row>
    <row r="4" spans="1:14" ht="39.75" customHeight="1" x14ac:dyDescent="0.35">
      <c r="A4" s="20" t="s">
        <v>29</v>
      </c>
      <c r="B4" s="16">
        <f>B5+B6</f>
        <v>6040.1100000000006</v>
      </c>
      <c r="C4" s="16">
        <f t="shared" ref="C4:N4" si="0">C5+C6</f>
        <v>6040.1100000000006</v>
      </c>
      <c r="D4" s="16">
        <f t="shared" si="0"/>
        <v>6040.1100000000006</v>
      </c>
      <c r="E4" s="16">
        <f>E5+E6+E7+E8</f>
        <v>6040.1100000000006</v>
      </c>
      <c r="F4" s="16">
        <f t="shared" si="0"/>
        <v>6040.1100000000006</v>
      </c>
      <c r="G4" s="16">
        <f t="shared" si="0"/>
        <v>6040.1100000000006</v>
      </c>
      <c r="H4" s="16">
        <f t="shared" si="0"/>
        <v>6040.1100000000006</v>
      </c>
      <c r="I4" s="16">
        <f t="shared" si="0"/>
        <v>6040.1100000000006</v>
      </c>
      <c r="J4" s="16">
        <f t="shared" si="0"/>
        <v>6040.1100000000006</v>
      </c>
      <c r="K4" s="16">
        <f t="shared" si="0"/>
        <v>6040.1100000000006</v>
      </c>
      <c r="L4" s="16">
        <f t="shared" si="0"/>
        <v>6040.1100000000006</v>
      </c>
      <c r="M4" s="16">
        <f t="shared" si="0"/>
        <v>6040.1100000000006</v>
      </c>
      <c r="N4" s="16">
        <f t="shared" si="0"/>
        <v>72481.320000000007</v>
      </c>
    </row>
    <row r="5" spans="1:14" ht="39" customHeight="1" x14ac:dyDescent="0.35">
      <c r="A5" s="20" t="s">
        <v>18</v>
      </c>
      <c r="B5" s="17">
        <v>2840.52</v>
      </c>
      <c r="C5" s="17">
        <v>2840.52</v>
      </c>
      <c r="D5" s="17">
        <v>2840.52</v>
      </c>
      <c r="E5" s="17">
        <v>2840.52</v>
      </c>
      <c r="F5" s="17">
        <v>2840.52</v>
      </c>
      <c r="G5" s="17">
        <v>2840.52</v>
      </c>
      <c r="H5" s="17">
        <v>2840.52</v>
      </c>
      <c r="I5" s="17">
        <v>2840.52</v>
      </c>
      <c r="J5" s="17">
        <v>2840.52</v>
      </c>
      <c r="K5" s="17">
        <v>2840.52</v>
      </c>
      <c r="L5" s="17">
        <v>2840.52</v>
      </c>
      <c r="M5" s="17">
        <v>2840.52</v>
      </c>
      <c r="N5" s="17">
        <f t="shared" ref="N5:N23" si="1">SUM(B5:M5)</f>
        <v>34086.239999999998</v>
      </c>
    </row>
    <row r="6" spans="1:14" ht="44.25" customHeight="1" x14ac:dyDescent="0.35">
      <c r="A6" s="20" t="s">
        <v>38</v>
      </c>
      <c r="B6" s="17">
        <v>3199.59</v>
      </c>
      <c r="C6" s="17">
        <v>3199.59</v>
      </c>
      <c r="D6" s="17">
        <v>3199.59</v>
      </c>
      <c r="E6" s="17">
        <v>3199.59</v>
      </c>
      <c r="F6" s="17">
        <v>3199.59</v>
      </c>
      <c r="G6" s="17">
        <v>3199.59</v>
      </c>
      <c r="H6" s="17">
        <v>3199.59</v>
      </c>
      <c r="I6" s="17">
        <v>3199.59</v>
      </c>
      <c r="J6" s="17">
        <v>3199.59</v>
      </c>
      <c r="K6" s="17">
        <v>3199.59</v>
      </c>
      <c r="L6" s="17">
        <v>3199.59</v>
      </c>
      <c r="M6" s="17">
        <v>3199.59</v>
      </c>
      <c r="N6" s="17">
        <f>SUM(B6:M6)</f>
        <v>38395.08</v>
      </c>
    </row>
    <row r="7" spans="1:14" ht="44.25" customHeight="1" x14ac:dyDescent="0.35">
      <c r="A7" s="20" t="s">
        <v>48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41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6" customHeight="1" x14ac:dyDescent="0.35">
      <c r="A9" s="21" t="s">
        <v>19</v>
      </c>
      <c r="B9" s="16">
        <f>B10+B11+B12+B13</f>
        <v>6997.53</v>
      </c>
      <c r="C9" s="16">
        <f t="shared" ref="C9:M9" si="2">C10+C11+C12+C13</f>
        <v>4325.25</v>
      </c>
      <c r="D9" s="16">
        <f t="shared" si="2"/>
        <v>4615.29</v>
      </c>
      <c r="E9" s="16">
        <f t="shared" si="2"/>
        <v>0</v>
      </c>
      <c r="F9" s="16">
        <f t="shared" si="2"/>
        <v>830</v>
      </c>
      <c r="G9" s="16">
        <f t="shared" si="2"/>
        <v>1693.77</v>
      </c>
      <c r="H9" s="16">
        <f t="shared" si="2"/>
        <v>3593.5</v>
      </c>
      <c r="I9" s="16">
        <f t="shared" si="2"/>
        <v>795.65</v>
      </c>
      <c r="J9" s="16">
        <f t="shared" si="2"/>
        <v>3415</v>
      </c>
      <c r="K9" s="16">
        <f t="shared" si="2"/>
        <v>0</v>
      </c>
      <c r="L9" s="16">
        <f t="shared" si="2"/>
        <v>4800.7700000000004</v>
      </c>
      <c r="M9" s="16">
        <f t="shared" si="2"/>
        <v>6795.69</v>
      </c>
      <c r="N9" s="16">
        <f t="shared" si="1"/>
        <v>37862.450000000004</v>
      </c>
    </row>
    <row r="10" spans="1:14" ht="40.5" customHeight="1" x14ac:dyDescent="0.35">
      <c r="A10" s="20" t="s">
        <v>20</v>
      </c>
      <c r="B10" s="17"/>
      <c r="C10" s="17"/>
      <c r="D10" s="17">
        <v>1660</v>
      </c>
      <c r="E10" s="17"/>
      <c r="F10" s="17">
        <v>830</v>
      </c>
      <c r="G10" s="17">
        <v>1100</v>
      </c>
      <c r="H10" s="17">
        <v>3593.5</v>
      </c>
      <c r="I10" s="17"/>
      <c r="J10" s="17">
        <v>830</v>
      </c>
      <c r="K10" s="17"/>
      <c r="L10" s="17">
        <v>1245</v>
      </c>
      <c r="M10" s="17">
        <v>1321.3</v>
      </c>
      <c r="N10" s="16">
        <f t="shared" si="1"/>
        <v>10579.8</v>
      </c>
    </row>
    <row r="11" spans="1:14" ht="45.75" customHeight="1" x14ac:dyDescent="0.35">
      <c r="A11" s="20" t="s">
        <v>21</v>
      </c>
      <c r="B11" s="18">
        <v>5810</v>
      </c>
      <c r="C11" s="17"/>
      <c r="D11" s="17"/>
      <c r="E11" s="17"/>
      <c r="F11" s="17"/>
      <c r="G11" s="17"/>
      <c r="H11" s="17"/>
      <c r="I11" s="17"/>
      <c r="J11" s="17"/>
      <c r="K11" s="17"/>
      <c r="L11" s="17">
        <v>1660</v>
      </c>
      <c r="M11" s="17">
        <v>2075</v>
      </c>
      <c r="N11" s="16">
        <f t="shared" si="1"/>
        <v>9545</v>
      </c>
    </row>
    <row r="12" spans="1:14" ht="45.75" customHeight="1" x14ac:dyDescent="0.35">
      <c r="A12" s="26" t="s">
        <v>33</v>
      </c>
      <c r="B12" s="18"/>
      <c r="C12" s="17">
        <v>3529.6</v>
      </c>
      <c r="D12" s="17">
        <v>2563.4</v>
      </c>
      <c r="E12" s="17"/>
      <c r="F12" s="17"/>
      <c r="G12" s="17"/>
      <c r="H12" s="17"/>
      <c r="I12" s="17"/>
      <c r="J12" s="17">
        <v>2585</v>
      </c>
      <c r="K12" s="17"/>
      <c r="L12" s="17">
        <v>1302</v>
      </c>
      <c r="M12" s="17">
        <v>2603.7399999999998</v>
      </c>
      <c r="N12" s="16">
        <f t="shared" si="1"/>
        <v>12583.74</v>
      </c>
    </row>
    <row r="13" spans="1:14" ht="21.75" customHeight="1" x14ac:dyDescent="0.35">
      <c r="A13" s="20" t="s">
        <v>22</v>
      </c>
      <c r="B13" s="17">
        <v>1187.53</v>
      </c>
      <c r="C13" s="17">
        <v>795.65</v>
      </c>
      <c r="D13" s="17">
        <v>391.89</v>
      </c>
      <c r="E13" s="17"/>
      <c r="F13" s="17"/>
      <c r="G13" s="17">
        <v>593.77</v>
      </c>
      <c r="H13" s="17"/>
      <c r="I13" s="17">
        <v>795.65</v>
      </c>
      <c r="J13" s="17"/>
      <c r="K13" s="17"/>
      <c r="L13" s="17">
        <v>593.77</v>
      </c>
      <c r="M13" s="17">
        <v>795.65</v>
      </c>
      <c r="N13" s="17">
        <f t="shared" si="1"/>
        <v>5153.91</v>
      </c>
    </row>
    <row r="14" spans="1:14" ht="23.25" customHeight="1" x14ac:dyDescent="0.35">
      <c r="A14" s="21" t="s">
        <v>23</v>
      </c>
      <c r="B14" s="16">
        <f>B15+B16+B17</f>
        <v>18762.22</v>
      </c>
      <c r="C14" s="16">
        <f t="shared" ref="C14:N14" si="3">C15+C16+C17</f>
        <v>0</v>
      </c>
      <c r="D14" s="16">
        <f t="shared" si="3"/>
        <v>0</v>
      </c>
      <c r="E14" s="16">
        <f t="shared" si="3"/>
        <v>0</v>
      </c>
      <c r="F14" s="16">
        <f t="shared" si="3"/>
        <v>4419.2</v>
      </c>
      <c r="G14" s="16">
        <f t="shared" si="3"/>
        <v>27450.3</v>
      </c>
      <c r="H14" s="16">
        <f t="shared" si="3"/>
        <v>1660</v>
      </c>
      <c r="I14" s="16">
        <f t="shared" si="3"/>
        <v>2925.6</v>
      </c>
      <c r="J14" s="16">
        <f t="shared" si="3"/>
        <v>4205.7</v>
      </c>
      <c r="K14" s="16">
        <f t="shared" si="3"/>
        <v>0</v>
      </c>
      <c r="L14" s="16">
        <f t="shared" si="3"/>
        <v>57343.5</v>
      </c>
      <c r="M14" s="16">
        <f t="shared" si="3"/>
        <v>7247.54</v>
      </c>
      <c r="N14" s="16">
        <f t="shared" si="3"/>
        <v>124014.05999999998</v>
      </c>
    </row>
    <row r="15" spans="1:14" ht="42" customHeight="1" x14ac:dyDescent="0.35">
      <c r="A15" s="20" t="s">
        <v>24</v>
      </c>
      <c r="B15" s="17">
        <v>18762.22</v>
      </c>
      <c r="C15" s="17"/>
      <c r="D15" s="17"/>
      <c r="E15" s="17"/>
      <c r="F15" s="17">
        <f>3320+1099.2</f>
        <v>4419.2</v>
      </c>
      <c r="G15" s="17">
        <v>27450.3</v>
      </c>
      <c r="H15" s="17">
        <v>1660</v>
      </c>
      <c r="I15" s="17">
        <v>2925.6</v>
      </c>
      <c r="J15" s="17"/>
      <c r="K15" s="17"/>
      <c r="L15" s="17">
        <v>54850.7</v>
      </c>
      <c r="M15" s="17">
        <v>7247.54</v>
      </c>
      <c r="N15" s="17">
        <f t="shared" si="1"/>
        <v>117315.55999999998</v>
      </c>
    </row>
    <row r="16" spans="1:14" ht="40.5" customHeight="1" x14ac:dyDescent="0.35">
      <c r="A16" s="20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 x14ac:dyDescent="0.35">
      <c r="A17" s="26" t="s">
        <v>34</v>
      </c>
      <c r="B17" s="17"/>
      <c r="C17" s="17"/>
      <c r="D17" s="17"/>
      <c r="E17" s="17"/>
      <c r="F17" s="17"/>
      <c r="G17" s="17"/>
      <c r="H17" s="17"/>
      <c r="I17" s="17"/>
      <c r="J17" s="17">
        <v>4205.7</v>
      </c>
      <c r="K17" s="17"/>
      <c r="L17" s="17">
        <v>2492.8000000000002</v>
      </c>
      <c r="M17" s="17"/>
      <c r="N17" s="17">
        <f t="shared" si="1"/>
        <v>6698.5</v>
      </c>
    </row>
    <row r="18" spans="1:14" ht="40.5" customHeight="1" x14ac:dyDescent="0.35">
      <c r="A18" s="28" t="s">
        <v>40</v>
      </c>
      <c r="B18" s="17"/>
      <c r="C18" s="17"/>
      <c r="D18" s="17"/>
      <c r="E18" s="17"/>
      <c r="F18" s="17">
        <v>2002</v>
      </c>
      <c r="G18" s="17"/>
      <c r="H18" s="17"/>
      <c r="I18" s="17">
        <v>4077</v>
      </c>
      <c r="J18" s="17"/>
      <c r="K18" s="17"/>
      <c r="L18" s="17">
        <v>800.3</v>
      </c>
      <c r="M18" s="17"/>
      <c r="N18" s="17">
        <f t="shared" si="1"/>
        <v>6879.3</v>
      </c>
    </row>
    <row r="19" spans="1:14" ht="40.5" customHeight="1" x14ac:dyDescent="0.35">
      <c r="A19" s="21" t="s">
        <v>42</v>
      </c>
      <c r="B19" s="16">
        <f>B20+B21+B22</f>
        <v>0</v>
      </c>
      <c r="C19" s="16">
        <f t="shared" ref="C19:N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16">
        <f t="shared" si="4"/>
        <v>0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si="4"/>
        <v>0</v>
      </c>
    </row>
    <row r="20" spans="1:14" ht="40.5" customHeight="1" x14ac:dyDescent="0.35">
      <c r="A20" s="20" t="s">
        <v>43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ref="N20:N22" si="5">SUM(B20:M20)</f>
        <v>0</v>
      </c>
    </row>
    <row r="21" spans="1:14" ht="40.5" customHeight="1" x14ac:dyDescent="0.35">
      <c r="A21" s="20" t="s">
        <v>44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6" t="s">
        <v>45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46</v>
      </c>
      <c r="B23" s="16">
        <v>3334.24</v>
      </c>
      <c r="C23" s="16">
        <v>3334.24</v>
      </c>
      <c r="D23" s="16">
        <v>3334.24</v>
      </c>
      <c r="E23" s="16">
        <v>3334.24</v>
      </c>
      <c r="F23" s="16">
        <v>3334.24</v>
      </c>
      <c r="G23" s="16">
        <v>3334.24</v>
      </c>
      <c r="H23" s="16">
        <v>3334.24</v>
      </c>
      <c r="I23" s="16">
        <v>3334.24</v>
      </c>
      <c r="J23" s="16">
        <v>3334.24</v>
      </c>
      <c r="K23" s="16">
        <v>3334.24</v>
      </c>
      <c r="L23" s="16">
        <v>3334.24</v>
      </c>
      <c r="M23" s="16">
        <v>3334.24</v>
      </c>
      <c r="N23" s="16">
        <f t="shared" si="1"/>
        <v>40010.879999999983</v>
      </c>
    </row>
    <row r="24" spans="1:14" ht="22.5" customHeight="1" x14ac:dyDescent="0.35">
      <c r="A24" s="21" t="s">
        <v>26</v>
      </c>
      <c r="B24" s="16">
        <f>B4+B9+B14+B23+B18+B19</f>
        <v>35134.1</v>
      </c>
      <c r="C24" s="16">
        <f t="shared" ref="C24:N24" si="6">C4+C9+C14+C23+C18+C19</f>
        <v>13699.6</v>
      </c>
      <c r="D24" s="16">
        <f t="shared" si="6"/>
        <v>13989.640000000001</v>
      </c>
      <c r="E24" s="16">
        <f t="shared" si="6"/>
        <v>9374.35</v>
      </c>
      <c r="F24" s="16">
        <f>F4+F9+F14+F23+F18+F19</f>
        <v>16625.550000000003</v>
      </c>
      <c r="G24" s="16">
        <f t="shared" si="6"/>
        <v>38518.42</v>
      </c>
      <c r="H24" s="16">
        <f t="shared" si="6"/>
        <v>14627.85</v>
      </c>
      <c r="I24" s="16">
        <f t="shared" si="6"/>
        <v>17172.599999999999</v>
      </c>
      <c r="J24" s="16">
        <f t="shared" si="6"/>
        <v>16995.050000000003</v>
      </c>
      <c r="K24" s="16">
        <f t="shared" si="6"/>
        <v>9374.35</v>
      </c>
      <c r="L24" s="16">
        <f t="shared" si="6"/>
        <v>72318.920000000013</v>
      </c>
      <c r="M24" s="16">
        <f t="shared" si="6"/>
        <v>23417.58</v>
      </c>
      <c r="N24" s="16">
        <f t="shared" si="6"/>
        <v>281248.01</v>
      </c>
    </row>
    <row r="25" spans="1:14" ht="15.75" customHeight="1" x14ac:dyDescent="0.25">
      <c r="A25" s="58" t="s">
        <v>47</v>
      </c>
      <c r="B25" s="58"/>
      <c r="C25" s="58"/>
      <c r="D25" s="22"/>
      <c r="E25" s="22"/>
      <c r="F25" s="22"/>
      <c r="G25" s="22"/>
      <c r="H25" s="22"/>
      <c r="I25" s="22"/>
      <c r="J25" s="22"/>
      <c r="K25" s="22"/>
      <c r="L25" s="60" t="s">
        <v>30</v>
      </c>
      <c r="M25" s="60"/>
      <c r="N25" s="60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59" t="s">
        <v>28</v>
      </c>
      <c r="B27" s="59"/>
      <c r="C27" s="59"/>
      <c r="D27" s="22"/>
      <c r="E27" s="22"/>
      <c r="F27" s="22"/>
      <c r="G27" s="22"/>
      <c r="H27" s="22"/>
      <c r="I27" s="22"/>
      <c r="J27" s="22"/>
      <c r="K27" s="22"/>
      <c r="L27" s="61" t="s">
        <v>37</v>
      </c>
      <c r="M27" s="61"/>
      <c r="N27" s="6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workbookViewId="0">
      <selection activeCell="D11" sqref="D11"/>
    </sheetView>
  </sheetViews>
  <sheetFormatPr defaultRowHeight="15" x14ac:dyDescent="0.25"/>
  <cols>
    <col min="1" max="1" width="6.28515625" customWidth="1"/>
    <col min="2" max="2" width="55" customWidth="1"/>
    <col min="3" max="3" width="10.140625" customWidth="1"/>
    <col min="4" max="4" width="10.85546875" customWidth="1"/>
  </cols>
  <sheetData>
    <row r="1" spans="1:4" ht="21" x14ac:dyDescent="0.35">
      <c r="A1" s="1"/>
      <c r="B1" s="54" t="s">
        <v>51</v>
      </c>
      <c r="C1" s="54"/>
      <c r="D1" s="54"/>
    </row>
    <row r="2" spans="1:4" ht="15.75" x14ac:dyDescent="0.25">
      <c r="A2" s="1"/>
      <c r="B2" s="55" t="s">
        <v>32</v>
      </c>
      <c r="C2" s="55"/>
      <c r="D2" s="55"/>
    </row>
    <row r="3" spans="1:4" ht="15.75" x14ac:dyDescent="0.25">
      <c r="A3" s="1"/>
      <c r="B3" s="56" t="s">
        <v>39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35"/>
      <c r="B5" s="30" t="s">
        <v>9</v>
      </c>
      <c r="C5" s="35"/>
      <c r="D5" s="35"/>
    </row>
    <row r="6" spans="1:4" x14ac:dyDescent="0.25">
      <c r="A6" s="29">
        <v>1</v>
      </c>
      <c r="B6" s="29" t="s">
        <v>61</v>
      </c>
      <c r="C6" s="38">
        <v>2002</v>
      </c>
      <c r="D6" s="30">
        <f>C6</f>
        <v>2002</v>
      </c>
    </row>
    <row r="7" spans="1:4" x14ac:dyDescent="0.25">
      <c r="A7" s="32"/>
      <c r="B7" s="32" t="s">
        <v>12</v>
      </c>
      <c r="C7" s="39"/>
      <c r="D7" s="32"/>
    </row>
    <row r="8" spans="1:4" x14ac:dyDescent="0.25">
      <c r="A8" s="31">
        <v>1</v>
      </c>
      <c r="B8" s="29" t="s">
        <v>61</v>
      </c>
      <c r="C8" s="40">
        <v>4077</v>
      </c>
      <c r="D8" s="41">
        <f>C8+D6</f>
        <v>6079</v>
      </c>
    </row>
    <row r="9" spans="1:4" x14ac:dyDescent="0.25">
      <c r="A9" s="42"/>
      <c r="B9" s="43" t="s">
        <v>15</v>
      </c>
      <c r="C9" s="31"/>
      <c r="D9" s="32"/>
    </row>
    <row r="10" spans="1:4" x14ac:dyDescent="0.25">
      <c r="A10" s="44">
        <v>1</v>
      </c>
      <c r="B10" s="52" t="s">
        <v>76</v>
      </c>
      <c r="C10" s="46">
        <v>800.3</v>
      </c>
      <c r="D10" s="47">
        <f>C10+D8</f>
        <v>6879.3</v>
      </c>
    </row>
    <row r="11" spans="1:4" x14ac:dyDescent="0.25">
      <c r="A11" s="31"/>
      <c r="B11" s="29"/>
      <c r="C11" s="31"/>
      <c r="D11" s="32"/>
    </row>
    <row r="12" spans="1:4" x14ac:dyDescent="0.25">
      <c r="A12" s="31"/>
      <c r="B12" s="32"/>
      <c r="C12" s="32"/>
      <c r="D12" s="32"/>
    </row>
    <row r="13" spans="1:4" x14ac:dyDescent="0.25">
      <c r="A13" s="31"/>
      <c r="B13" s="32"/>
      <c r="C13" s="32"/>
      <c r="D13" s="32"/>
    </row>
    <row r="14" spans="1:4" x14ac:dyDescent="0.25">
      <c r="A14" s="31"/>
      <c r="B14" s="31"/>
      <c r="C14" s="32"/>
      <c r="D14" s="32"/>
    </row>
    <row r="15" spans="1:4" x14ac:dyDescent="0.25">
      <c r="A15" s="31"/>
      <c r="B15" s="32"/>
      <c r="C15" s="31"/>
      <c r="D15" s="31"/>
    </row>
    <row r="16" spans="1:4" x14ac:dyDescent="0.25">
      <c r="A16" s="31"/>
      <c r="B16" s="48"/>
      <c r="C16" s="31"/>
      <c r="D16" s="31"/>
    </row>
    <row r="17" spans="1:4" x14ac:dyDescent="0.25">
      <c r="A17" s="31"/>
      <c r="B17" s="32"/>
      <c r="C17" s="32"/>
      <c r="D17" s="32"/>
    </row>
    <row r="18" spans="1:4" x14ac:dyDescent="0.25">
      <c r="A18" s="31"/>
      <c r="B18" s="32"/>
      <c r="C18" s="32"/>
      <c r="D18" s="32"/>
    </row>
    <row r="19" spans="1:4" x14ac:dyDescent="0.25">
      <c r="A19" s="31"/>
      <c r="B19" s="31"/>
      <c r="C19" s="32"/>
      <c r="D19" s="32"/>
    </row>
    <row r="20" spans="1:4" x14ac:dyDescent="0.25">
      <c r="A20" s="31"/>
      <c r="B20" s="30"/>
      <c r="C20" s="31"/>
      <c r="D20" s="31"/>
    </row>
    <row r="21" spans="1:4" x14ac:dyDescent="0.25">
      <c r="A21" s="31"/>
      <c r="B21" s="29"/>
      <c r="C21" s="32"/>
      <c r="D21" s="32"/>
    </row>
    <row r="22" spans="1:4" x14ac:dyDescent="0.25">
      <c r="A22" s="31"/>
      <c r="B22" s="32"/>
      <c r="C22" s="32"/>
      <c r="D22" s="32"/>
    </row>
    <row r="23" spans="1:4" x14ac:dyDescent="0.25">
      <c r="A23" s="31"/>
      <c r="B23" s="31"/>
      <c r="C23" s="31"/>
      <c r="D23" s="32"/>
    </row>
    <row r="24" spans="1:4" x14ac:dyDescent="0.25">
      <c r="A24" s="31"/>
      <c r="B24" s="32"/>
      <c r="C24" s="32"/>
      <c r="D24" s="32"/>
    </row>
    <row r="25" spans="1:4" x14ac:dyDescent="0.25">
      <c r="A25" s="31"/>
      <c r="B25" s="32"/>
      <c r="C25" s="32"/>
      <c r="D25" s="32"/>
    </row>
    <row r="26" spans="1:4" x14ac:dyDescent="0.25">
      <c r="A26" s="31"/>
      <c r="B26" s="32"/>
      <c r="C26" s="31"/>
      <c r="D26" s="31"/>
    </row>
    <row r="27" spans="1:4" x14ac:dyDescent="0.25">
      <c r="A27" s="31"/>
      <c r="B27" s="29"/>
      <c r="C27" s="31"/>
      <c r="D27" s="31"/>
    </row>
    <row r="28" spans="1:4" x14ac:dyDescent="0.25">
      <c r="A28" s="31"/>
      <c r="B28" s="29"/>
      <c r="C28" s="31"/>
      <c r="D28" s="32"/>
    </row>
    <row r="29" spans="1:4" x14ac:dyDescent="0.25">
      <c r="A29" s="31"/>
      <c r="B29" s="32"/>
      <c r="C29" s="32"/>
      <c r="D29" s="32"/>
    </row>
    <row r="30" spans="1:4" x14ac:dyDescent="0.25">
      <c r="A30" s="31"/>
      <c r="B30" s="31"/>
      <c r="C30" s="31"/>
      <c r="D30" s="31"/>
    </row>
    <row r="31" spans="1:4" x14ac:dyDescent="0.25">
      <c r="A31" s="31"/>
      <c r="B31" s="32"/>
      <c r="C31" s="32"/>
      <c r="D31" s="32"/>
    </row>
    <row r="32" spans="1:4" x14ac:dyDescent="0.25">
      <c r="A32" s="31"/>
      <c r="B32" s="32"/>
      <c r="C32" s="31"/>
      <c r="D32" s="31"/>
    </row>
    <row r="33" spans="1:4" x14ac:dyDescent="0.25">
      <c r="A33" s="31"/>
      <c r="B33" s="31"/>
      <c r="C33" s="31"/>
      <c r="D33" s="31"/>
    </row>
    <row r="34" spans="1:4" x14ac:dyDescent="0.25">
      <c r="A34" s="12"/>
      <c r="B34" s="11"/>
      <c r="C34" s="11"/>
      <c r="D34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2016-01-22T04:17:17Z</cp:lastPrinted>
  <dcterms:created xsi:type="dcterms:W3CDTF">2011-07-25T05:21:17Z</dcterms:created>
  <dcterms:modified xsi:type="dcterms:W3CDTF">2026-01-26T01:27:57Z</dcterms:modified>
</cp:coreProperties>
</file>